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edpcoor\COBUDGET\2026\install_file\For Review 2026\"/>
    </mc:Choice>
  </mc:AlternateContent>
  <bookViews>
    <workbookView xWindow="120" yWindow="60" windowWidth="11700" windowHeight="6036" tabRatio="384"/>
  </bookViews>
  <sheets>
    <sheet name="Information" sheetId="1" r:id="rId1"/>
    <sheet name="SEFA" sheetId="2" r:id="rId2"/>
    <sheet name="Summary" sheetId="3" r:id="rId3"/>
    <sheet name="Revenues" sheetId="4" r:id="rId4"/>
    <sheet name="Expenditures" sheetId="5" r:id="rId5"/>
  </sheets>
  <definedNames>
    <definedName name="_xlnm._FilterDatabase" localSheetId="4" hidden="1">Expenditures!#REF!</definedName>
    <definedName name="_xlnm.Print_Area" localSheetId="4">Expenditures!$A$11:$I$202</definedName>
    <definedName name="_xlnm.Print_Area" localSheetId="3">Revenues!$A$9:$I$108</definedName>
    <definedName name="_xlnm.Print_Area" localSheetId="1">SEFA!$A$1:$L$232</definedName>
    <definedName name="_xlnm.Print_Area" localSheetId="2">Summary!$A$1:$K$58</definedName>
    <definedName name="_xlnm.Print_Titles" localSheetId="4">Expenditures!$1:$9</definedName>
    <definedName name="_xlnm.Print_Titles" localSheetId="3">Revenues!$1:$8</definedName>
  </definedNames>
  <calcPr calcId="162913"/>
</workbook>
</file>

<file path=xl/calcChain.xml><?xml version="1.0" encoding="utf-8"?>
<calcChain xmlns="http://schemas.openxmlformats.org/spreadsheetml/2006/main">
  <c r="J122" i="2" l="1"/>
  <c r="J64" i="2"/>
  <c r="A61" i="2"/>
  <c r="A60" i="2"/>
  <c r="A119" i="2"/>
  <c r="A118" i="2"/>
  <c r="A3" i="5"/>
  <c r="A3" i="4"/>
  <c r="A3" i="3"/>
  <c r="A1" i="5"/>
  <c r="A1" i="4"/>
  <c r="A1" i="3"/>
  <c r="A1" i="2"/>
  <c r="H36" i="5"/>
  <c r="F4" i="5" s="1"/>
  <c r="G36" i="5"/>
  <c r="E36" i="5"/>
  <c r="I36" i="5"/>
  <c r="G19" i="3"/>
  <c r="F36" i="5"/>
  <c r="G34" i="3" s="1"/>
  <c r="A2" i="5"/>
  <c r="E8" i="5"/>
  <c r="F8" i="5"/>
  <c r="G8" i="5"/>
  <c r="H8" i="5"/>
  <c r="I8" i="5"/>
  <c r="E56" i="5"/>
  <c r="F56" i="5"/>
  <c r="G56" i="5"/>
  <c r="H56" i="5"/>
  <c r="I56" i="5"/>
  <c r="E73" i="5"/>
  <c r="F73" i="5"/>
  <c r="G73" i="5"/>
  <c r="H73" i="5"/>
  <c r="I73" i="5"/>
  <c r="E88" i="5"/>
  <c r="F88" i="5"/>
  <c r="G88" i="5"/>
  <c r="H88" i="5"/>
  <c r="I88" i="5"/>
  <c r="E103" i="5"/>
  <c r="F103" i="5"/>
  <c r="G103" i="5"/>
  <c r="G38" i="5" s="1"/>
  <c r="F3" i="5" s="1"/>
  <c r="H103" i="5"/>
  <c r="I103" i="5"/>
  <c r="E121" i="5"/>
  <c r="F121" i="5"/>
  <c r="G121" i="5"/>
  <c r="H121" i="5"/>
  <c r="I121" i="5"/>
  <c r="E136" i="5"/>
  <c r="F136" i="5"/>
  <c r="G136" i="5"/>
  <c r="H136" i="5"/>
  <c r="I136" i="5"/>
  <c r="E151" i="5"/>
  <c r="F151" i="5"/>
  <c r="G151" i="5"/>
  <c r="H151" i="5"/>
  <c r="I151" i="5"/>
  <c r="E169" i="5"/>
  <c r="F169" i="5"/>
  <c r="G169" i="5"/>
  <c r="H169" i="5"/>
  <c r="H38" i="5"/>
  <c r="I169" i="5"/>
  <c r="E184" i="5"/>
  <c r="F184" i="5"/>
  <c r="F38" i="5" s="1"/>
  <c r="F2" i="5" s="1"/>
  <c r="G184" i="5"/>
  <c r="H184" i="5"/>
  <c r="I184" i="5"/>
  <c r="E199" i="5"/>
  <c r="E38" i="5" s="1"/>
  <c r="F1" i="5" s="1"/>
  <c r="F199" i="5"/>
  <c r="G199" i="5"/>
  <c r="H199" i="5"/>
  <c r="I199" i="5"/>
  <c r="I38" i="5" s="1"/>
  <c r="A2" i="4"/>
  <c r="G6" i="4"/>
  <c r="H6" i="4"/>
  <c r="I6" i="4"/>
  <c r="B10" i="4"/>
  <c r="B11" i="4"/>
  <c r="B12" i="4"/>
  <c r="G17" i="4"/>
  <c r="H17" i="4"/>
  <c r="I17" i="4"/>
  <c r="G22" i="4"/>
  <c r="H22" i="4"/>
  <c r="I22" i="4"/>
  <c r="G41" i="4"/>
  <c r="H41" i="4"/>
  <c r="I41" i="4"/>
  <c r="G55" i="4"/>
  <c r="G105" i="4" s="1"/>
  <c r="H55" i="4"/>
  <c r="I55" i="4"/>
  <c r="I105" i="4"/>
  <c r="G15" i="3" s="1"/>
  <c r="G17" i="3" s="1"/>
  <c r="G21" i="3" s="1"/>
  <c r="G26" i="3" s="1"/>
  <c r="G94" i="4"/>
  <c r="H94" i="4"/>
  <c r="H105" i="4" s="1"/>
  <c r="G32" i="3" s="1"/>
  <c r="G41" i="3" s="1"/>
  <c r="D42" i="3" s="1"/>
  <c r="I94" i="4"/>
  <c r="G103" i="4"/>
  <c r="H103" i="4"/>
  <c r="I103" i="4"/>
  <c r="A2" i="3"/>
  <c r="A5" i="3"/>
  <c r="A9" i="3"/>
  <c r="A13" i="3"/>
  <c r="G13" i="3"/>
  <c r="A15" i="3"/>
  <c r="A19" i="3"/>
  <c r="A21" i="3"/>
  <c r="A25" i="3"/>
  <c r="A30" i="3"/>
  <c r="A32" i="3"/>
  <c r="A34" i="3"/>
  <c r="G39" i="3"/>
  <c r="A41" i="3"/>
  <c r="A2" i="2"/>
  <c r="J5" i="2"/>
  <c r="I168" i="2"/>
  <c r="A176" i="2"/>
  <c r="A177" i="2"/>
  <c r="K200" i="2"/>
  <c r="A200" i="5" l="1"/>
  <c r="F5" i="5"/>
</calcChain>
</file>

<file path=xl/sharedStrings.xml><?xml version="1.0" encoding="utf-8"?>
<sst xmlns="http://schemas.openxmlformats.org/spreadsheetml/2006/main" count="298" uniqueCount="219">
  <si>
    <t>MISSOURI STATE AUDITOR'S OFFICE</t>
  </si>
  <si>
    <t>GENERIC COUNTY BUDGET FORMS</t>
  </si>
  <si>
    <t>County:</t>
  </si>
  <si>
    <t>Fund Name:</t>
  </si>
  <si>
    <t>Generic Budget File Information</t>
  </si>
  <si>
    <t>This is a stand-alone file that is not linked to the budget file prepared by the County Clerk.</t>
  </si>
  <si>
    <t>Some important things to keep in mind follow:</t>
  </si>
  <si>
    <t>The page tabs contain cell formulas, displayed as 0.00, that will change as</t>
  </si>
  <si>
    <t>data is entered in other cells.   The formulas are password protected so do</t>
  </si>
  <si>
    <t>not try to delete or overwrite the 0.00.  Also, do not add or delete columns</t>
  </si>
  <si>
    <t>or rows.  Doing so may result in incorrect totals or summary information.</t>
  </si>
  <si>
    <t>This file includes the following worksheet tabs:</t>
  </si>
  <si>
    <r>
      <t xml:space="preserve">2.  </t>
    </r>
    <r>
      <rPr>
        <u/>
        <sz val="12"/>
        <rFont val="Times New Roman"/>
        <family val="1"/>
      </rPr>
      <t>SEFA Tab</t>
    </r>
    <r>
      <rPr>
        <sz val="12"/>
        <rFont val="Times New Roman"/>
        <family val="1"/>
      </rPr>
      <t xml:space="preserve"> - To ensure all federal financial activity is audited and reported in accordance with</t>
    </r>
  </si>
  <si>
    <t xml:space="preserve">     federal audit requirements, it is essential that complete and accurate information be reported</t>
  </si>
  <si>
    <t xml:space="preserve">     on the SEFA.</t>
  </si>
  <si>
    <r>
      <t xml:space="preserve">3.  </t>
    </r>
    <r>
      <rPr>
        <u/>
        <sz val="12"/>
        <rFont val="Times New Roman"/>
        <family val="1"/>
      </rPr>
      <t>Summary Tab</t>
    </r>
    <r>
      <rPr>
        <sz val="12"/>
        <rFont val="Times New Roman"/>
        <family val="1"/>
      </rPr>
      <t xml:space="preserve"> - You will have to enter the cash available and other amounts that are not</t>
    </r>
  </si>
  <si>
    <t xml:space="preserve">     carried forward from the Revenues and Expenditures Tabs.  If the cash available amounts for </t>
  </si>
  <si>
    <t xml:space="preserve">     the prior year end do not agree, a message will be displayed on the computer screen and will</t>
  </si>
  <si>
    <t xml:space="preserve">     print on the hard copy.</t>
  </si>
  <si>
    <r>
      <t xml:space="preserve">4.  </t>
    </r>
    <r>
      <rPr>
        <u/>
        <sz val="12"/>
        <rFont val="Times New Roman"/>
        <family val="1"/>
      </rPr>
      <t>Revenues and Expenditures Tabs</t>
    </r>
    <r>
      <rPr>
        <sz val="12"/>
        <rFont val="Times New Roman"/>
        <family val="1"/>
      </rPr>
      <t xml:space="preserve"> - Enter the budget category names and amounts.</t>
    </r>
  </si>
  <si>
    <t>SCHEDULE OF EXPENDITURES OF FEDERAL AWARDS</t>
  </si>
  <si>
    <t>Pass-Through</t>
  </si>
  <si>
    <t>Federal</t>
  </si>
  <si>
    <t>Entity</t>
  </si>
  <si>
    <t>Federal Share</t>
  </si>
  <si>
    <t>County Match</t>
  </si>
  <si>
    <t>Identifying</t>
  </si>
  <si>
    <t>of</t>
  </si>
  <si>
    <t>Percentage</t>
  </si>
  <si>
    <t>Number</t>
  </si>
  <si>
    <t xml:space="preserve">Federal Grantor/Pass-Through Grantor/Program Title </t>
  </si>
  <si>
    <t>Expenditures</t>
  </si>
  <si>
    <t>Required</t>
  </si>
  <si>
    <t/>
  </si>
  <si>
    <t>U. S. DEPARTMENT OF AGRICULTURE</t>
  </si>
  <si>
    <t>Passed through state:</t>
  </si>
  <si>
    <t xml:space="preserve">Department of Health and Senior Services - </t>
  </si>
  <si>
    <t xml:space="preserve">Special Supplemental Nutrition Program </t>
  </si>
  <si>
    <t>$</t>
  </si>
  <si>
    <t>%</t>
  </si>
  <si>
    <t>for Women, Infants, and Children</t>
  </si>
  <si>
    <t>Summer Food Service Program for Children</t>
  </si>
  <si>
    <t>Office of Administration -</t>
  </si>
  <si>
    <t>Schools and Roads - Grants to</t>
  </si>
  <si>
    <t>States</t>
  </si>
  <si>
    <t>U.S. DEPARTMENT OF HOUSING AND URBAN</t>
  </si>
  <si>
    <t>DEVELOPMENT</t>
  </si>
  <si>
    <t xml:space="preserve">Department of Economic Development - </t>
  </si>
  <si>
    <t>Community Development Block Grants/State's Program</t>
  </si>
  <si>
    <t>and Non-Entitlement Grants in Hawaii</t>
  </si>
  <si>
    <t xml:space="preserve">Department of Social Services - </t>
  </si>
  <si>
    <t>Emergency Shelter Grants Program</t>
  </si>
  <si>
    <t>U.S. DEPARTMENT OF JUSTICE</t>
  </si>
  <si>
    <t xml:space="preserve">Direct programs: </t>
  </si>
  <si>
    <t>Public Safety Partnership and Community Policing Grants</t>
  </si>
  <si>
    <t>Equitable Sharing of Seized and Forfeited Property</t>
  </si>
  <si>
    <t>Passed through:</t>
  </si>
  <si>
    <t>State Department of Public Safety -</t>
  </si>
  <si>
    <t xml:space="preserve">Juvenile Justice and Delinquency Prevention - </t>
  </si>
  <si>
    <t>Allocation to States</t>
  </si>
  <si>
    <t>Crime Victim Assistance</t>
  </si>
  <si>
    <t>Violence Against Women Formula Grants</t>
  </si>
  <si>
    <t>Edward Byrne Memorial Justice Assistance Grant</t>
  </si>
  <si>
    <t>Program</t>
  </si>
  <si>
    <t xml:space="preserve">Cape Girardeau County - </t>
  </si>
  <si>
    <t>Edward Byrne Memorial State and Local Law</t>
  </si>
  <si>
    <t>Enforcement Assistance Discretionary Grants Program</t>
  </si>
  <si>
    <t xml:space="preserve">Missouri Sheriffs' Association - </t>
  </si>
  <si>
    <t>Domestic Cannabis Eradication/Suppression Program</t>
  </si>
  <si>
    <t xml:space="preserve">Page 2 a                     </t>
  </si>
  <si>
    <t>U. S. DEPARTMENT OF TRANSPORTATION</t>
  </si>
  <si>
    <t>Highway and Transportation Commission -</t>
  </si>
  <si>
    <t>Highway Planning and Construction</t>
  </si>
  <si>
    <t xml:space="preserve">BRO - </t>
  </si>
  <si>
    <t xml:space="preserve">Department of Public Safety - </t>
  </si>
  <si>
    <t>Interagency Hazardous Materials Public</t>
  </si>
  <si>
    <t>Sector Training and Planning Grants</t>
  </si>
  <si>
    <t>GENERAL SERVICES ADMINISTRATION</t>
  </si>
  <si>
    <t>Passed through state Office of Administration -</t>
  </si>
  <si>
    <t>Donation of Federal Surplus Personal Property</t>
  </si>
  <si>
    <t xml:space="preserve">Passed through the Office of Secretary of State - </t>
  </si>
  <si>
    <t>Election Reform Payments</t>
  </si>
  <si>
    <t>ELECTION ASSISTANCE COMMISSION</t>
  </si>
  <si>
    <t>Help America Vote Act Requirements Payments</t>
  </si>
  <si>
    <t>U. S. DEPARTMENT OF HEALTH AND HUMAN SERVICES</t>
  </si>
  <si>
    <t>Immunization Grants</t>
  </si>
  <si>
    <t>Child Support Enforcement</t>
  </si>
  <si>
    <t>Community Services Block Grant</t>
  </si>
  <si>
    <t xml:space="preserve">Page 2 b                    </t>
  </si>
  <si>
    <t>Child Care and Development Block Grant</t>
  </si>
  <si>
    <t>Foster Care - Title IV-E</t>
  </si>
  <si>
    <t>Cooperative Agreements for State-Based</t>
  </si>
  <si>
    <t>Comprehensive Breast and Cervical Cancer</t>
  </si>
  <si>
    <t>Early Detection Programs</t>
  </si>
  <si>
    <t>HIV Prevention Activities - Health Department Based</t>
  </si>
  <si>
    <t>Assistance Programs for Chronic Disease</t>
  </si>
  <si>
    <t>Prevention and Control</t>
  </si>
  <si>
    <t>Preventive Health and Health Services Block Grant</t>
  </si>
  <si>
    <t>Maternal and Child Health Services</t>
  </si>
  <si>
    <t>Block Grant to the States</t>
  </si>
  <si>
    <t>U. S. DEPARTMENT OF HOMELAND SECURITY</t>
  </si>
  <si>
    <t>Passed through State Department of Public Safety:</t>
  </si>
  <si>
    <t xml:space="preserve">Disaster Grants - Public Assistance Grants </t>
  </si>
  <si>
    <t>(Presidentially declared disasters)</t>
  </si>
  <si>
    <t>Emergency Management Performance Grants</t>
  </si>
  <si>
    <t>Homeland Security Grant Program</t>
  </si>
  <si>
    <t>Total Expenditures of Federal Awards</t>
  </si>
  <si>
    <t>N/A - Not applicable</t>
  </si>
  <si>
    <t xml:space="preserve">Page 2 c                   </t>
  </si>
  <si>
    <t xml:space="preserve">Grant </t>
  </si>
  <si>
    <t>Grantor's</t>
  </si>
  <si>
    <t>Award</t>
  </si>
  <si>
    <t xml:space="preserve">Federal Grantor and Program Title </t>
  </si>
  <si>
    <t>Amount</t>
  </si>
  <si>
    <t>GRANTS AWARDED FOR WHICH THERE WERE NO REVENUES OR</t>
  </si>
  <si>
    <t>EXPENDITURES DURING THE YEAR</t>
  </si>
  <si>
    <t>Total Grants Awarded for which there were no Revenues</t>
  </si>
  <si>
    <t>or Expenditures during the Year</t>
  </si>
  <si>
    <t>If the county, or any other county official or board was awarded funding directly</t>
  </si>
  <si>
    <t>from the federal government please indicate the DUNS number(s) below:</t>
  </si>
  <si>
    <t>DUNS</t>
  </si>
  <si>
    <t>County</t>
  </si>
  <si>
    <t>Other officials or boards:</t>
  </si>
  <si>
    <t xml:space="preserve">Page 2 d                   </t>
  </si>
  <si>
    <t>SUMMARY OF AVAILABLE RESOURCES, ESTIMATED REVENUES AND</t>
  </si>
  <si>
    <t>BALANCE</t>
  </si>
  <si>
    <t xml:space="preserve">    (a)  Less outstanding warrants</t>
  </si>
  <si>
    <t>4.  Subtotal</t>
  </si>
  <si>
    <t>7.  Other Net Resources Available</t>
  </si>
  <si>
    <t xml:space="preserve">    (After other net resources available)</t>
  </si>
  <si>
    <t>CASH RECONCILIATION</t>
  </si>
  <si>
    <t xml:space="preserve">     Adjustments:</t>
  </si>
  <si>
    <t xml:space="preserve">          Change in outstanding warrants</t>
  </si>
  <si>
    <t xml:space="preserve">          Other</t>
  </si>
  <si>
    <t xml:space="preserve">            Total</t>
  </si>
  <si>
    <t>Page 1</t>
  </si>
  <si>
    <t>ESTIMATED REVENUES BY CLASSIFICATION</t>
  </si>
  <si>
    <t>Actual</t>
  </si>
  <si>
    <t>Estimated</t>
  </si>
  <si>
    <t>1.  PROPERTY TAX REVENUES</t>
  </si>
  <si>
    <t>Replacement tax on subclass 3</t>
  </si>
  <si>
    <t>property</t>
  </si>
  <si>
    <t>Total</t>
  </si>
  <si>
    <t>2.  SALES TAX REVENUES</t>
  </si>
  <si>
    <t>3.  INTERGOVERNMENTAL REVENUES</t>
  </si>
  <si>
    <t>4.  CHARGES FOR SERVICES</t>
  </si>
  <si>
    <t>Page 2</t>
  </si>
  <si>
    <t>5.  INTEREST INCOME</t>
  </si>
  <si>
    <t>6.  OTHER REVENUES</t>
  </si>
  <si>
    <t>8.  GRAND TOTAL REVENUES</t>
  </si>
  <si>
    <t>Page 3</t>
  </si>
  <si>
    <t>APPROPRIATION BY OBJECT OF EXPENDITURES</t>
  </si>
  <si>
    <t>Appropriations</t>
  </si>
  <si>
    <t>Approved</t>
  </si>
  <si>
    <t>Requested</t>
  </si>
  <si>
    <t xml:space="preserve">1. </t>
  </si>
  <si>
    <t>2.</t>
  </si>
  <si>
    <t>3.</t>
  </si>
  <si>
    <t>Page 4</t>
  </si>
  <si>
    <t>4.</t>
  </si>
  <si>
    <t>5.</t>
  </si>
  <si>
    <t>6.</t>
  </si>
  <si>
    <t>Page 5</t>
  </si>
  <si>
    <t>7.</t>
  </si>
  <si>
    <t>8.</t>
  </si>
  <si>
    <t>9.</t>
  </si>
  <si>
    <t>Page 6</t>
  </si>
  <si>
    <t>10.</t>
  </si>
  <si>
    <t>All Funds Summary and Prior Year Actual Summary tabs, but for which there are not enough</t>
  </si>
  <si>
    <t>blank fund tabs in the budget.xls file, whether maintained within or outside the county treasury.</t>
  </si>
  <si>
    <t>2) For funds the County wants to include in the budget.xls file Appropriation Order,</t>
  </si>
  <si>
    <t>Funds that are documented with this generic.xls file for purpose 2 should be summarized with</t>
  </si>
  <si>
    <t>other such funds and the totals entered in the "Other Funds" tabs of the budget.xls file.</t>
  </si>
  <si>
    <t>1) For funds maintained outside the county treasury.</t>
  </si>
  <si>
    <t>This file can be used for two purposes:</t>
  </si>
  <si>
    <t>County Commission</t>
  </si>
  <si>
    <t>County Clerk</t>
  </si>
  <si>
    <t>Elections</t>
  </si>
  <si>
    <t>Buildings and grounds</t>
  </si>
  <si>
    <t>Employee fringe benefits</t>
  </si>
  <si>
    <t>County Treasurer</t>
  </si>
  <si>
    <t>County Collector</t>
  </si>
  <si>
    <t>Recorder of Deeds</t>
  </si>
  <si>
    <t>Circuit Clerk</t>
  </si>
  <si>
    <t>Court Administration</t>
  </si>
  <si>
    <t>Public Administrator</t>
  </si>
  <si>
    <t>Sheriff</t>
  </si>
  <si>
    <t>Jail</t>
  </si>
  <si>
    <t>Prosecuting Attorney</t>
  </si>
  <si>
    <t>Juvenile Officer</t>
  </si>
  <si>
    <t>County Coroner</t>
  </si>
  <si>
    <t>Health and welfare</t>
  </si>
  <si>
    <t>Debt service</t>
  </si>
  <si>
    <t>Transfers out</t>
  </si>
  <si>
    <t>Emergency Fund</t>
  </si>
  <si>
    <t>Assessor</t>
  </si>
  <si>
    <t>Highways and roads</t>
  </si>
  <si>
    <t>Other</t>
  </si>
  <si>
    <r>
      <t xml:space="preserve">1.  </t>
    </r>
    <r>
      <rPr>
        <u/>
        <sz val="12"/>
        <rFont val="Times New Roman"/>
        <family val="1"/>
      </rPr>
      <t>Information Tab</t>
    </r>
    <r>
      <rPr>
        <sz val="12"/>
        <rFont val="Times New Roman"/>
        <family val="1"/>
      </rPr>
      <t xml:space="preserve"> - Enter your county’s name and the fund name in the blue cells in all CAPS.</t>
    </r>
  </si>
  <si>
    <t xml:space="preserve">     The name you enter will automatically be displayed on all subsequent pages exactly as you</t>
  </si>
  <si>
    <t xml:space="preserve">     have entered it.</t>
  </si>
  <si>
    <t>SUMMARY BY FUNCTION</t>
  </si>
  <si>
    <t>DETAIL OF EXPENDITURES</t>
  </si>
  <si>
    <t>Page 7</t>
  </si>
  <si>
    <t>GRAND TOTAL EXPENDITURES</t>
  </si>
  <si>
    <t xml:space="preserve">     The Detail of Expenditures section of the expenditures tab should be completed before the</t>
  </si>
  <si>
    <t xml:space="preserve">     amounts in the Summary by Function section.</t>
  </si>
  <si>
    <t xml:space="preserve">     Red warning messages that cells and totals do not agree will display as you enter</t>
  </si>
  <si>
    <t xml:space="preserve">     information in the Detail of Expenditures section.  Disregard these messages until all</t>
  </si>
  <si>
    <t xml:space="preserve">     information is entered into the Detail of Expenditures section at which time you can enter</t>
  </si>
  <si>
    <t xml:space="preserve">     Summary by Function section.  Amounts in rows 36 and 38 of the expenditures tab must agree.</t>
  </si>
  <si>
    <t>7.  TRANSFERS IN</t>
  </si>
  <si>
    <t>16.922</t>
  </si>
  <si>
    <t>State and Community Highway Safety</t>
  </si>
  <si>
    <t>Alcohol Impaired Driving Countermeasures Incentive</t>
  </si>
  <si>
    <t>Grants</t>
  </si>
  <si>
    <t>Alcohol Open Container Requirements</t>
  </si>
  <si>
    <t>National Priority Safety Programs</t>
  </si>
  <si>
    <t>ALN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</si>
</sst>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0"/>
      <name val="Times New Roman"/>
      <family val="1"/>
    </font>
    <font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z val="10"/>
      <color indexed="8"/>
      <name val="Times New Roman"/>
      <family val="1"/>
    </font>
    <font>
      <sz val="9"/>
      <color indexed="10"/>
      <name val="Times New Roman"/>
      <family val="1"/>
    </font>
    <font>
      <sz val="9.5"/>
      <name val="Times New Roman"/>
      <family val="1"/>
    </font>
    <font>
      <sz val="9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/>
    <xf numFmtId="4" fontId="0" fillId="0" borderId="0" xfId="0" applyNumberFormat="1"/>
    <xf numFmtId="4" fontId="0" fillId="0" borderId="9" xfId="0" applyNumberFormat="1" applyFill="1" applyBorder="1" applyProtection="1">
      <protection locked="0"/>
    </xf>
    <xf numFmtId="4" fontId="0" fillId="0" borderId="9" xfId="0" applyNumberFormat="1" applyFont="1" applyFill="1" applyBorder="1" applyProtection="1">
      <protection locked="0"/>
    </xf>
    <xf numFmtId="4" fontId="0" fillId="0" borderId="9" xfId="0" applyNumberFormat="1" applyBorder="1"/>
    <xf numFmtId="4" fontId="0" fillId="0" borderId="10" xfId="0" applyNumberFormat="1" applyBorder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" fontId="0" fillId="0" borderId="0" xfId="0" applyNumberFormat="1" applyFill="1" applyAlignment="1">
      <alignment horizontal="centerContinuous"/>
    </xf>
    <xf numFmtId="4" fontId="0" fillId="0" borderId="9" xfId="0" applyNumberFormat="1" applyFill="1" applyBorder="1"/>
    <xf numFmtId="0" fontId="0" fillId="0" borderId="0" xfId="0" applyProtection="1">
      <protection locked="0"/>
    </xf>
    <xf numFmtId="0" fontId="0" fillId="0" borderId="0" xfId="0" applyProtection="1"/>
    <xf numFmtId="4" fontId="0" fillId="0" borderId="0" xfId="0" applyNumberFormat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4" fontId="0" fillId="0" borderId="9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4" fontId="0" fillId="0" borderId="11" xfId="0" applyNumberFormat="1" applyBorder="1"/>
    <xf numFmtId="4" fontId="0" fillId="0" borderId="0" xfId="0" applyNumberFormat="1" applyProtection="1">
      <protection locked="0"/>
    </xf>
    <xf numFmtId="4" fontId="0" fillId="0" borderId="0" xfId="0" applyNumberFormat="1" applyBorder="1"/>
    <xf numFmtId="4" fontId="0" fillId="0" borderId="0" xfId="0" applyNumberFormat="1" applyBorder="1" applyAlignment="1" applyProtection="1">
      <alignment horizontal="center"/>
      <protection locked="0"/>
    </xf>
    <xf numFmtId="0" fontId="0" fillId="0" borderId="0" xfId="0" quotePrefix="1" applyProtection="1">
      <protection locked="0"/>
    </xf>
    <xf numFmtId="0" fontId="0" fillId="0" borderId="9" xfId="0" applyBorder="1" applyProtection="1">
      <protection locked="0"/>
    </xf>
    <xf numFmtId="49" fontId="0" fillId="0" borderId="0" xfId="0" quotePrefix="1" applyNumberFormat="1" applyProtection="1">
      <protection locked="0"/>
    </xf>
    <xf numFmtId="0" fontId="0" fillId="0" borderId="9" xfId="0" applyNumberFormat="1" applyBorder="1" applyProtection="1">
      <protection locked="0"/>
    </xf>
    <xf numFmtId="2" fontId="0" fillId="0" borderId="0" xfId="0" applyNumberFormat="1"/>
    <xf numFmtId="2" fontId="0" fillId="0" borderId="9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Fill="1" applyBorder="1"/>
    <xf numFmtId="0" fontId="1" fillId="0" borderId="0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0" fillId="2" borderId="0" xfId="0" applyFill="1" applyBorder="1" applyAlignment="1" applyProtection="1">
      <alignment horizontal="centerContinuous"/>
      <protection locked="0"/>
    </xf>
    <xf numFmtId="0" fontId="0" fillId="0" borderId="0" xfId="0" applyFill="1" applyBorder="1" applyAlignment="1">
      <alignment horizontal="centerContinuous"/>
    </xf>
    <xf numFmtId="0" fontId="0" fillId="0" borderId="0" xfId="0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Border="1" applyAlignment="1"/>
    <xf numFmtId="0" fontId="4" fillId="0" borderId="1" xfId="0" applyNumberFormat="1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4" xfId="0" applyNumberFormat="1" applyFont="1" applyBorder="1" applyAlignment="1"/>
    <xf numFmtId="0" fontId="0" fillId="0" borderId="5" xfId="0" applyBorder="1" applyAlignment="1"/>
    <xf numFmtId="0" fontId="4" fillId="0" borderId="6" xfId="0" applyNumberFormat="1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1" fillId="0" borderId="0" xfId="0" applyFont="1" applyAlignment="1"/>
    <xf numFmtId="4" fontId="3" fillId="0" borderId="0" xfId="0" applyNumberFormat="1" applyFont="1"/>
    <xf numFmtId="37" fontId="3" fillId="0" borderId="0" xfId="0" applyNumberFormat="1" applyFont="1" applyProtection="1"/>
    <xf numFmtId="4" fontId="3" fillId="0" borderId="0" xfId="0" applyNumberFormat="1" applyFont="1" applyProtection="1"/>
    <xf numFmtId="0" fontId="3" fillId="0" borderId="0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0" xfId="0" applyFont="1" applyProtection="1"/>
    <xf numFmtId="164" fontId="3" fillId="0" borderId="0" xfId="0" applyNumberFormat="1" applyFont="1" applyAlignment="1">
      <alignment horizontal="right"/>
    </xf>
    <xf numFmtId="4" fontId="3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0" fontId="6" fillId="0" borderId="0" xfId="0" applyNumberFormat="1" applyFont="1" applyAlignment="1" applyProtection="1">
      <protection locked="0"/>
    </xf>
    <xf numFmtId="0" fontId="3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4" fontId="6" fillId="0" borderId="0" xfId="0" applyNumberFormat="1" applyFont="1" applyProtection="1"/>
    <xf numFmtId="37" fontId="6" fillId="0" borderId="0" xfId="0" applyNumberFormat="1" applyFont="1" applyProtection="1"/>
    <xf numFmtId="0" fontId="6" fillId="0" borderId="0" xfId="0" applyFont="1" applyAlignment="1" applyProtection="1">
      <alignment horizontal="left"/>
    </xf>
    <xf numFmtId="0" fontId="6" fillId="0" borderId="0" xfId="0" applyFont="1" applyProtection="1"/>
    <xf numFmtId="37" fontId="6" fillId="0" borderId="0" xfId="0" applyNumberFormat="1" applyFont="1" applyAlignment="1" applyProtection="1">
      <alignment horizontal="right"/>
      <protection locked="0"/>
    </xf>
    <xf numFmtId="0" fontId="3" fillId="0" borderId="0" xfId="0" applyNumberFormat="1" applyFont="1" applyProtection="1"/>
    <xf numFmtId="164" fontId="3" fillId="0" borderId="0" xfId="0" applyNumberFormat="1" applyFont="1"/>
    <xf numFmtId="164" fontId="3" fillId="0" borderId="0" xfId="0" applyNumberFormat="1" applyFont="1" applyProtection="1"/>
    <xf numFmtId="4" fontId="3" fillId="0" borderId="9" xfId="0" applyNumberFormat="1" applyFont="1" applyBorder="1" applyAlignment="1" applyProtection="1">
      <alignment horizontal="center"/>
    </xf>
    <xf numFmtId="164" fontId="3" fillId="0" borderId="0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37" fontId="6" fillId="0" borderId="0" xfId="0" applyNumberFormat="1" applyFont="1" applyAlignment="1" applyProtection="1">
      <alignment horizontal="right"/>
    </xf>
    <xf numFmtId="4" fontId="3" fillId="0" borderId="10" xfId="0" applyNumberFormat="1" applyFont="1" applyBorder="1"/>
    <xf numFmtId="4" fontId="3" fillId="0" borderId="0" xfId="0" applyNumberFormat="1" applyFont="1" applyBorder="1" applyProtection="1"/>
    <xf numFmtId="37" fontId="3" fillId="0" borderId="0" xfId="0" applyNumberFormat="1" applyFont="1" applyBorder="1"/>
    <xf numFmtId="4" fontId="3" fillId="0" borderId="0" xfId="0" applyNumberFormat="1" applyFont="1" applyAlignment="1" applyProtection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 applyProtection="1">
      <alignment horizontal="centerContinuous"/>
    </xf>
    <xf numFmtId="37" fontId="3" fillId="0" borderId="9" xfId="0" applyNumberFormat="1" applyFont="1" applyBorder="1" applyAlignment="1" applyProtection="1">
      <alignment horizontal="centerContinuous"/>
    </xf>
    <xf numFmtId="0" fontId="6" fillId="0" borderId="0" xfId="0" applyNumberFormat="1" applyFont="1" applyProtection="1">
      <protection locked="0"/>
    </xf>
    <xf numFmtId="4" fontId="3" fillId="0" borderId="12" xfId="0" applyNumberFormat="1" applyFont="1" applyBorder="1" applyProtection="1"/>
    <xf numFmtId="0" fontId="0" fillId="0" borderId="11" xfId="0" applyBorder="1" applyProtection="1">
      <protection locked="0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right"/>
    </xf>
    <xf numFmtId="4" fontId="3" fillId="0" borderId="0" xfId="0" applyNumberFormat="1" applyFont="1" applyAlignment="1">
      <alignment horizontal="right"/>
    </xf>
    <xf numFmtId="0" fontId="0" fillId="0" borderId="0" xfId="0" applyBorder="1" applyAlignment="1" applyProtection="1">
      <alignment horizontal="center"/>
    </xf>
    <xf numFmtId="49" fontId="0" fillId="0" borderId="9" xfId="0" applyNumberFormat="1" applyBorder="1" applyProtection="1">
      <protection locked="0"/>
    </xf>
    <xf numFmtId="0" fontId="0" fillId="0" borderId="0" xfId="0" applyBorder="1" applyProtection="1"/>
    <xf numFmtId="49" fontId="0" fillId="0" borderId="0" xfId="0" applyNumberFormat="1" applyBorder="1" applyProtection="1"/>
    <xf numFmtId="16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Protection="1">
      <protection locked="0"/>
    </xf>
    <xf numFmtId="0" fontId="4" fillId="0" borderId="0" xfId="0" applyNumberFormat="1" applyFont="1" applyBorder="1" applyAlignment="1"/>
    <xf numFmtId="0" fontId="0" fillId="0" borderId="0" xfId="0" applyFill="1" applyBorder="1" applyAlignment="1" applyProtection="1">
      <alignment horizontal="centerContinuous"/>
    </xf>
    <xf numFmtId="0" fontId="10" fillId="0" borderId="0" xfId="0" applyFont="1" applyProtection="1"/>
    <xf numFmtId="2" fontId="7" fillId="0" borderId="0" xfId="0" applyNumberFormat="1" applyFont="1" applyBorder="1" applyProtection="1"/>
    <xf numFmtId="0" fontId="0" fillId="0" borderId="9" xfId="0" applyBorder="1" applyAlignment="1" applyProtection="1">
      <alignment horizontal="centerContinuous"/>
    </xf>
    <xf numFmtId="0" fontId="0" fillId="0" borderId="0" xfId="0" applyAlignment="1" applyProtection="1">
      <alignment horizontal="center"/>
    </xf>
    <xf numFmtId="0" fontId="0" fillId="0" borderId="9" xfId="0" applyBorder="1" applyAlignment="1" applyProtection="1">
      <alignment horizontal="center"/>
    </xf>
    <xf numFmtId="2" fontId="0" fillId="0" borderId="0" xfId="0" applyNumberFormat="1" applyProtection="1"/>
    <xf numFmtId="4" fontId="0" fillId="0" borderId="9" xfId="0" applyNumberFormat="1" applyBorder="1" applyProtection="1"/>
    <xf numFmtId="4" fontId="0" fillId="0" borderId="10" xfId="0" applyNumberFormat="1" applyBorder="1" applyProtection="1"/>
    <xf numFmtId="2" fontId="7" fillId="0" borderId="13" xfId="0" applyNumberFormat="1" applyFont="1" applyBorder="1" applyProtection="1"/>
    <xf numFmtId="2" fontId="0" fillId="0" borderId="13" xfId="0" applyNumberFormat="1" applyBorder="1" applyProtection="1"/>
    <xf numFmtId="2" fontId="0" fillId="0" borderId="14" xfId="0" applyNumberFormat="1" applyBorder="1" applyProtection="1"/>
    <xf numFmtId="2" fontId="0" fillId="0" borderId="0" xfId="0" applyNumberFormat="1" applyBorder="1" applyProtection="1"/>
    <xf numFmtId="2" fontId="0" fillId="0" borderId="0" xfId="0" applyNumberFormat="1" applyFont="1" applyBorder="1" applyProtection="1"/>
    <xf numFmtId="4" fontId="0" fillId="0" borderId="0" xfId="0" applyNumberFormat="1" applyBorder="1" applyProtection="1"/>
    <xf numFmtId="0" fontId="7" fillId="0" borderId="0" xfId="0" applyFont="1" applyProtection="1"/>
    <xf numFmtId="2" fontId="0" fillId="0" borderId="0" xfId="0" applyNumberFormat="1" applyBorder="1" applyAlignment="1" applyProtection="1">
      <alignment horizontal="left"/>
    </xf>
    <xf numFmtId="0" fontId="1" fillId="0" borderId="0" xfId="0" quotePrefix="1" applyFont="1"/>
    <xf numFmtId="164" fontId="0" fillId="0" borderId="0" xfId="0" applyNumberFormat="1" applyFont="1" applyAlignment="1">
      <alignment horizontal="right"/>
    </xf>
    <xf numFmtId="0" fontId="0" fillId="0" borderId="0" xfId="0" applyFont="1"/>
    <xf numFmtId="0" fontId="0" fillId="0" borderId="0" xfId="0" applyFont="1" applyProtection="1"/>
    <xf numFmtId="4" fontId="0" fillId="0" borderId="0" xfId="0" applyNumberFormat="1" applyFont="1"/>
    <xf numFmtId="4" fontId="0" fillId="0" borderId="0" xfId="0" applyNumberFormat="1" applyFont="1" applyProtection="1"/>
    <xf numFmtId="1" fontId="0" fillId="0" borderId="0" xfId="0" applyNumberFormat="1" applyFont="1"/>
    <xf numFmtId="16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Font="1" applyProtection="1">
      <protection locked="0"/>
    </xf>
    <xf numFmtId="1" fontId="0" fillId="0" borderId="0" xfId="0" applyNumberFormat="1" applyFont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0" fillId="0" borderId="0" xfId="0" applyNumberFormat="1" applyFont="1" applyProtection="1">
      <protection locked="0"/>
    </xf>
    <xf numFmtId="37" fontId="0" fillId="0" borderId="0" xfId="0" applyNumberFormat="1" applyFont="1" applyProtection="1"/>
    <xf numFmtId="4" fontId="0" fillId="0" borderId="0" xfId="0" applyNumberFormat="1" applyFont="1" applyAlignment="1" applyProtection="1">
      <protection locked="0"/>
    </xf>
    <xf numFmtId="4" fontId="0" fillId="0" borderId="0" xfId="0" applyNumberFormat="1" applyFont="1" applyAlignment="1" applyProtection="1"/>
    <xf numFmtId="1" fontId="0" fillId="0" borderId="0" xfId="0" applyNumberFormat="1" applyFont="1" applyAlignment="1" applyProtection="1">
      <protection locked="0"/>
    </xf>
    <xf numFmtId="1" fontId="0" fillId="0" borderId="0" xfId="0" quotePrefix="1" applyNumberFormat="1" applyFont="1" applyAlignment="1" applyProtection="1">
      <alignment horizontal="right"/>
      <protection locked="0"/>
    </xf>
    <xf numFmtId="1" fontId="0" fillId="0" borderId="0" xfId="0" applyNumberFormat="1" applyFont="1" applyAlignment="1" applyProtection="1">
      <alignment horizontal="right"/>
      <protection locked="0"/>
    </xf>
    <xf numFmtId="0" fontId="0" fillId="0" borderId="0" xfId="0" applyNumberFormat="1" applyFont="1" applyProtection="1"/>
    <xf numFmtId="4" fontId="0" fillId="0" borderId="0" xfId="0" applyNumberFormat="1" applyFont="1" applyAlignment="1" applyProtection="1">
      <alignment horizontal="left"/>
    </xf>
    <xf numFmtId="1" fontId="0" fillId="0" borderId="0" xfId="0" applyNumberFormat="1" applyFont="1" applyAlignment="1" applyProtection="1">
      <alignment horizontal="left"/>
    </xf>
    <xf numFmtId="164" fontId="0" fillId="0" borderId="0" xfId="0" applyNumberFormat="1" applyFont="1"/>
    <xf numFmtId="164" fontId="0" fillId="0" borderId="0" xfId="0" applyNumberFormat="1" applyFont="1" applyProtection="1"/>
    <xf numFmtId="0" fontId="0" fillId="0" borderId="0" xfId="0" applyFont="1" applyBorder="1" applyAlignment="1">
      <alignment horizontal="center"/>
    </xf>
    <xf numFmtId="4" fontId="0" fillId="0" borderId="9" xfId="0" applyNumberFormat="1" applyFont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9" xfId="0" applyFont="1" applyBorder="1" applyAlignment="1">
      <alignment horizontal="centerContinuous"/>
    </xf>
    <xf numFmtId="0" fontId="0" fillId="0" borderId="9" xfId="0" applyFont="1" applyBorder="1" applyAlignment="1">
      <alignment horizontal="center"/>
    </xf>
    <xf numFmtId="164" fontId="0" fillId="0" borderId="0" xfId="0" applyNumberFormat="1" applyFont="1" applyProtection="1">
      <protection locked="0"/>
    </xf>
    <xf numFmtId="0" fontId="0" fillId="0" borderId="0" xfId="0" applyNumberFormat="1" applyFont="1" applyAlignment="1" applyProtection="1">
      <protection locked="0"/>
    </xf>
    <xf numFmtId="37" fontId="0" fillId="0" borderId="0" xfId="0" applyNumberFormat="1" applyFont="1" applyAlignment="1" applyProtection="1">
      <alignment horizontal="left"/>
    </xf>
    <xf numFmtId="4" fontId="0" fillId="0" borderId="0" xfId="0" applyNumberFormat="1" applyFont="1" applyBorder="1" applyProtection="1">
      <protection locked="0"/>
    </xf>
    <xf numFmtId="1" fontId="0" fillId="0" borderId="0" xfId="0" applyNumberFormat="1" applyFont="1" applyBorder="1" applyProtection="1">
      <protection locked="0"/>
    </xf>
    <xf numFmtId="1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3"/>
  <sheetViews>
    <sheetView showGridLines="0" tabSelected="1" workbookViewId="0">
      <selection activeCell="E6" sqref="E6"/>
    </sheetView>
  </sheetViews>
  <sheetFormatPr defaultRowHeight="13.2" x14ac:dyDescent="0.25"/>
  <cols>
    <col min="1" max="1" width="10.33203125" customWidth="1"/>
    <col min="2" max="2" width="4.6640625" customWidth="1"/>
    <col min="3" max="3" width="3.33203125" customWidth="1"/>
    <col min="4" max="4" width="13.6640625" customWidth="1"/>
    <col min="5" max="5" width="44.77734375" customWidth="1"/>
    <col min="6" max="6" width="1" customWidth="1"/>
    <col min="7" max="7" width="17.33203125" customWidth="1"/>
  </cols>
  <sheetData>
    <row r="1" spans="1:7" ht="13.8" thickBot="1" x14ac:dyDescent="0.3"/>
    <row r="2" spans="1:7" x14ac:dyDescent="0.25">
      <c r="C2" s="1"/>
      <c r="D2" s="2"/>
      <c r="E2" s="2"/>
      <c r="F2" s="2"/>
      <c r="G2" s="3"/>
    </row>
    <row r="3" spans="1:7" ht="15.6" x14ac:dyDescent="0.3">
      <c r="C3" s="42" t="s">
        <v>0</v>
      </c>
      <c r="D3" s="40"/>
      <c r="E3" s="40"/>
      <c r="F3" s="40"/>
      <c r="G3" s="41"/>
    </row>
    <row r="4" spans="1:7" s="46" customFormat="1" x14ac:dyDescent="0.25">
      <c r="C4" s="47"/>
      <c r="D4" s="48"/>
      <c r="E4" s="48"/>
      <c r="F4" s="48"/>
      <c r="G4" s="49"/>
    </row>
    <row r="5" spans="1:7" x14ac:dyDescent="0.25">
      <c r="C5" s="4"/>
      <c r="D5" s="5"/>
      <c r="E5" s="109">
        <v>2026</v>
      </c>
      <c r="F5" s="5"/>
      <c r="G5" s="6"/>
    </row>
    <row r="6" spans="1:7" x14ac:dyDescent="0.25">
      <c r="C6" s="4"/>
      <c r="E6" s="45" t="s">
        <v>1</v>
      </c>
      <c r="G6" s="6"/>
    </row>
    <row r="7" spans="1:7" x14ac:dyDescent="0.25">
      <c r="C7" s="4"/>
      <c r="D7" s="5"/>
      <c r="E7" s="5"/>
      <c r="F7" s="5"/>
      <c r="G7" s="6"/>
    </row>
    <row r="8" spans="1:7" x14ac:dyDescent="0.25">
      <c r="C8" s="4"/>
      <c r="D8" s="5" t="s">
        <v>2</v>
      </c>
      <c r="E8" s="43"/>
      <c r="F8" s="116"/>
      <c r="G8" s="6"/>
    </row>
    <row r="9" spans="1:7" x14ac:dyDescent="0.25">
      <c r="C9" s="4"/>
      <c r="D9" s="5"/>
      <c r="E9" s="39"/>
      <c r="F9" s="5"/>
      <c r="G9" s="6"/>
    </row>
    <row r="10" spans="1:7" x14ac:dyDescent="0.25">
      <c r="C10" s="4"/>
      <c r="D10" s="5" t="s">
        <v>3</v>
      </c>
      <c r="E10" s="43"/>
      <c r="F10" s="44"/>
      <c r="G10" s="6"/>
    </row>
    <row r="11" spans="1:7" ht="13.8" thickBot="1" x14ac:dyDescent="0.3">
      <c r="C11" s="7"/>
      <c r="D11" s="8"/>
      <c r="E11" s="8"/>
      <c r="F11" s="8"/>
      <c r="G11" s="9"/>
    </row>
    <row r="13" spans="1:7" ht="15.6" x14ac:dyDescent="0.3">
      <c r="A13" s="53" t="s">
        <v>4</v>
      </c>
      <c r="B13" s="10"/>
    </row>
    <row r="15" spans="1:7" ht="15.6" x14ac:dyDescent="0.3">
      <c r="A15" s="50" t="s">
        <v>5</v>
      </c>
      <c r="B15" s="10"/>
    </row>
    <row r="16" spans="1:7" ht="15.6" x14ac:dyDescent="0.3">
      <c r="A16" s="50" t="s">
        <v>174</v>
      </c>
      <c r="B16" s="10"/>
    </row>
    <row r="17" spans="1:7" ht="15.6" x14ac:dyDescent="0.3">
      <c r="A17" s="50" t="s">
        <v>173</v>
      </c>
      <c r="B17" s="10"/>
    </row>
    <row r="18" spans="1:7" ht="15.6" x14ac:dyDescent="0.3">
      <c r="A18" s="50" t="s">
        <v>170</v>
      </c>
      <c r="B18" s="10"/>
    </row>
    <row r="19" spans="1:7" ht="15.6" x14ac:dyDescent="0.3">
      <c r="A19" s="50" t="s">
        <v>168</v>
      </c>
      <c r="B19" s="10"/>
    </row>
    <row r="20" spans="1:7" ht="15.6" x14ac:dyDescent="0.3">
      <c r="A20" s="50" t="s">
        <v>169</v>
      </c>
      <c r="B20" s="10"/>
    </row>
    <row r="21" spans="1:7" ht="15.6" x14ac:dyDescent="0.3">
      <c r="A21" s="50"/>
      <c r="B21" s="10"/>
    </row>
    <row r="22" spans="1:7" ht="15.6" x14ac:dyDescent="0.3">
      <c r="A22" s="50" t="s">
        <v>171</v>
      </c>
      <c r="B22" s="10"/>
    </row>
    <row r="23" spans="1:7" ht="15.6" x14ac:dyDescent="0.3">
      <c r="A23" s="50" t="s">
        <v>172</v>
      </c>
      <c r="B23" s="10"/>
    </row>
    <row r="24" spans="1:7" ht="15.6" x14ac:dyDescent="0.3">
      <c r="A24" s="50"/>
      <c r="B24" s="10"/>
    </row>
    <row r="25" spans="1:7" ht="15.9" customHeight="1" x14ac:dyDescent="0.3">
      <c r="A25" s="51" t="s">
        <v>6</v>
      </c>
    </row>
    <row r="26" spans="1:7" ht="13.8" thickBot="1" x14ac:dyDescent="0.3"/>
    <row r="27" spans="1:7" ht="15.9" customHeight="1" x14ac:dyDescent="0.3">
      <c r="B27" s="57" t="s">
        <v>7</v>
      </c>
      <c r="C27" s="2"/>
      <c r="D27" s="58"/>
      <c r="E27" s="58"/>
      <c r="F27" s="58"/>
      <c r="G27" s="59"/>
    </row>
    <row r="28" spans="1:7" ht="15.9" customHeight="1" x14ac:dyDescent="0.3">
      <c r="B28" s="60" t="s">
        <v>8</v>
      </c>
      <c r="C28" s="5"/>
      <c r="D28" s="56"/>
      <c r="E28" s="56"/>
      <c r="F28" s="56"/>
      <c r="G28" s="61"/>
    </row>
    <row r="29" spans="1:7" ht="15.9" customHeight="1" x14ac:dyDescent="0.3">
      <c r="B29" s="60" t="s">
        <v>9</v>
      </c>
      <c r="C29" s="5"/>
      <c r="D29" s="56"/>
      <c r="E29" s="56"/>
      <c r="F29" s="56"/>
      <c r="G29" s="61"/>
    </row>
    <row r="30" spans="1:7" ht="15.9" customHeight="1" thickBot="1" x14ac:dyDescent="0.35">
      <c r="B30" s="62" t="s">
        <v>10</v>
      </c>
      <c r="C30" s="8"/>
      <c r="D30" s="63"/>
      <c r="E30" s="63"/>
      <c r="F30" s="63"/>
      <c r="G30" s="64"/>
    </row>
    <row r="31" spans="1:7" ht="15.9" customHeight="1" x14ac:dyDescent="0.3">
      <c r="A31" s="55"/>
      <c r="B31" s="115"/>
      <c r="C31" s="56"/>
      <c r="D31" s="56"/>
      <c r="E31" s="56"/>
      <c r="F31" s="56"/>
      <c r="G31" s="56"/>
    </row>
    <row r="32" spans="1:7" ht="15.6" x14ac:dyDescent="0.3">
      <c r="A32" s="50" t="s">
        <v>11</v>
      </c>
      <c r="B32" s="10"/>
    </row>
    <row r="33" spans="1:7" ht="12" customHeight="1" x14ac:dyDescent="0.25"/>
    <row r="34" spans="1:7" ht="15.9" customHeight="1" x14ac:dyDescent="0.3">
      <c r="A34" s="65" t="s">
        <v>198</v>
      </c>
      <c r="B34" s="54"/>
      <c r="C34" s="54"/>
      <c r="D34" s="54"/>
      <c r="E34" s="54"/>
      <c r="F34" s="54"/>
      <c r="G34" s="54"/>
    </row>
    <row r="35" spans="1:7" ht="15.9" customHeight="1" x14ac:dyDescent="0.3">
      <c r="A35" s="65" t="s">
        <v>199</v>
      </c>
    </row>
    <row r="36" spans="1:7" ht="15.9" customHeight="1" x14ac:dyDescent="0.3">
      <c r="A36" s="65" t="s">
        <v>200</v>
      </c>
    </row>
    <row r="37" spans="1:7" ht="15.9" customHeight="1" x14ac:dyDescent="0.3">
      <c r="A37" s="65"/>
    </row>
    <row r="38" spans="1:7" ht="15.9" customHeight="1" x14ac:dyDescent="0.3">
      <c r="A38" s="65" t="s">
        <v>12</v>
      </c>
      <c r="B38" s="52"/>
      <c r="C38" s="52"/>
      <c r="D38" s="52"/>
      <c r="E38" s="52"/>
      <c r="F38" s="52"/>
      <c r="G38" s="52"/>
    </row>
    <row r="39" spans="1:7" ht="15.9" customHeight="1" x14ac:dyDescent="0.3">
      <c r="A39" s="65" t="s">
        <v>13</v>
      </c>
    </row>
    <row r="40" spans="1:7" ht="15.9" customHeight="1" x14ac:dyDescent="0.3">
      <c r="A40" s="65" t="s">
        <v>14</v>
      </c>
    </row>
    <row r="41" spans="1:7" ht="15.9" customHeight="1" x14ac:dyDescent="0.3">
      <c r="A41" s="65"/>
    </row>
    <row r="42" spans="1:7" ht="15.9" customHeight="1" x14ac:dyDescent="0.3">
      <c r="A42" s="65" t="s">
        <v>15</v>
      </c>
      <c r="B42" s="52"/>
      <c r="C42" s="52"/>
      <c r="D42" s="52"/>
      <c r="E42" s="52"/>
      <c r="F42" s="52"/>
      <c r="G42" s="52"/>
    </row>
    <row r="43" spans="1:7" ht="15.9" customHeight="1" x14ac:dyDescent="0.3">
      <c r="A43" s="65" t="s">
        <v>16</v>
      </c>
      <c r="B43" s="55"/>
      <c r="C43" s="55"/>
      <c r="D43" s="55"/>
      <c r="E43" s="55"/>
      <c r="F43" s="55"/>
      <c r="G43" s="55"/>
    </row>
    <row r="44" spans="1:7" ht="15.9" customHeight="1" x14ac:dyDescent="0.3">
      <c r="A44" s="65" t="s">
        <v>17</v>
      </c>
      <c r="B44" s="55"/>
      <c r="C44" s="55"/>
      <c r="D44" s="55"/>
      <c r="E44" s="55"/>
      <c r="F44" s="55"/>
      <c r="G44" s="55"/>
    </row>
    <row r="45" spans="1:7" ht="14.25" customHeight="1" x14ac:dyDescent="0.3">
      <c r="A45" s="65" t="s">
        <v>18</v>
      </c>
      <c r="B45" s="55"/>
      <c r="C45" s="55"/>
      <c r="D45" s="55"/>
      <c r="E45" s="55"/>
      <c r="F45" s="55"/>
      <c r="G45" s="55"/>
    </row>
    <row r="47" spans="1:7" ht="15.6" x14ac:dyDescent="0.3">
      <c r="A47" s="50" t="s">
        <v>19</v>
      </c>
    </row>
    <row r="48" spans="1:7" ht="15.6" x14ac:dyDescent="0.3">
      <c r="A48" s="50" t="s">
        <v>205</v>
      </c>
      <c r="B48" s="10"/>
    </row>
    <row r="49" spans="1:2" s="50" customFormat="1" ht="15.6" x14ac:dyDescent="0.3">
      <c r="A49" s="50" t="s">
        <v>210</v>
      </c>
    </row>
    <row r="50" spans="1:2" s="50" customFormat="1" ht="15.6" x14ac:dyDescent="0.3">
      <c r="A50" s="50" t="s">
        <v>207</v>
      </c>
    </row>
    <row r="51" spans="1:2" s="50" customFormat="1" ht="15.6" x14ac:dyDescent="0.3">
      <c r="A51" s="50" t="s">
        <v>208</v>
      </c>
    </row>
    <row r="52" spans="1:2" s="50" customFormat="1" ht="15.6" x14ac:dyDescent="0.3">
      <c r="A52" s="50" t="s">
        <v>209</v>
      </c>
    </row>
    <row r="53" spans="1:2" s="50" customFormat="1" ht="15.6" x14ac:dyDescent="0.3">
      <c r="A53" s="50" t="s">
        <v>206</v>
      </c>
      <c r="B53" s="133"/>
    </row>
    <row r="54" spans="1:2" s="50" customFormat="1" ht="15.6" x14ac:dyDescent="0.3"/>
    <row r="55" spans="1:2" s="50" customFormat="1" ht="15.6" x14ac:dyDescent="0.3"/>
    <row r="56" spans="1:2" s="50" customFormat="1" ht="15.6" x14ac:dyDescent="0.3"/>
    <row r="57" spans="1:2" s="50" customFormat="1" ht="15.6" x14ac:dyDescent="0.3"/>
    <row r="58" spans="1:2" s="50" customFormat="1" ht="15.6" x14ac:dyDescent="0.3"/>
    <row r="59" spans="1:2" s="50" customFormat="1" ht="15.6" x14ac:dyDescent="0.3">
      <c r="B59" s="133"/>
    </row>
    <row r="60" spans="1:2" s="50" customFormat="1" ht="15.6" x14ac:dyDescent="0.3"/>
    <row r="61" spans="1:2" s="50" customFormat="1" ht="15.6" x14ac:dyDescent="0.3"/>
    <row r="62" spans="1:2" s="50" customFormat="1" ht="15.6" x14ac:dyDescent="0.3"/>
    <row r="63" spans="1:2" s="50" customFormat="1" ht="15.6" x14ac:dyDescent="0.3"/>
  </sheetData>
  <sheetProtection password="CBAB" sheet="1" objects="1" scenarios="1"/>
  <pageMargins left="0.5" right="0" top="0.5" bottom="0" header="0.25" footer="0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91"/>
  <sheetViews>
    <sheetView workbookViewId="0">
      <pane ySplit="8" topLeftCell="A9" activePane="bottomLeft" state="frozen"/>
      <selection activeCell="B29" sqref="B29"/>
      <selection pane="bottomLeft" activeCell="J5" sqref="J5"/>
    </sheetView>
  </sheetViews>
  <sheetFormatPr defaultRowHeight="13.2" x14ac:dyDescent="0.25"/>
  <cols>
    <col min="1" max="1" width="13.33203125" customWidth="1"/>
    <col min="2" max="5" width="2.109375" customWidth="1"/>
    <col min="6" max="6" width="46.6640625" customWidth="1"/>
    <col min="7" max="7" width="13.109375" customWidth="1"/>
    <col min="8" max="8" width="1.44140625" customWidth="1"/>
    <col min="9" max="9" width="12.44140625" style="11" customWidth="1"/>
    <col min="10" max="10" width="1.44140625" style="11" customWidth="1"/>
    <col min="11" max="11" width="13.44140625" style="11" customWidth="1"/>
    <col min="12" max="12" width="2" customWidth="1"/>
  </cols>
  <sheetData>
    <row r="1" spans="1:12" x14ac:dyDescent="0.25">
      <c r="A1" s="46" t="str">
        <f>UPPER(CONCATENATE(Information!E8," COUNTY"))</f>
        <v xml:space="preserve"> COUNTY</v>
      </c>
      <c r="B1" s="46"/>
      <c r="C1" s="46"/>
      <c r="D1" s="46"/>
      <c r="E1" s="46"/>
      <c r="F1" s="46"/>
      <c r="G1" s="46"/>
      <c r="H1" s="46"/>
      <c r="I1" s="66"/>
      <c r="J1" s="66"/>
      <c r="K1" s="66"/>
      <c r="L1" s="46"/>
    </row>
    <row r="2" spans="1:12" x14ac:dyDescent="0.25">
      <c r="A2" s="46" t="str">
        <f>CONCATENATE(Information!E5," BUDGET")</f>
        <v>2026 BUDGET</v>
      </c>
      <c r="B2" s="46"/>
      <c r="C2" s="46"/>
      <c r="D2" s="46"/>
      <c r="E2" s="46"/>
      <c r="F2" s="46"/>
      <c r="G2" s="46"/>
      <c r="H2" s="46"/>
      <c r="I2" s="66"/>
      <c r="J2" s="66"/>
      <c r="K2" s="66"/>
      <c r="L2" s="46"/>
    </row>
    <row r="3" spans="1:12" x14ac:dyDescent="0.25">
      <c r="A3" s="46" t="s">
        <v>20</v>
      </c>
      <c r="B3" s="46"/>
      <c r="C3" s="46"/>
      <c r="D3" s="46"/>
      <c r="E3" s="46"/>
      <c r="F3" s="46"/>
      <c r="G3" s="67"/>
      <c r="H3" s="46"/>
      <c r="I3" s="68"/>
      <c r="J3" s="66"/>
      <c r="K3" s="66"/>
      <c r="L3" s="46"/>
    </row>
    <row r="4" spans="1:12" x14ac:dyDescent="0.25">
      <c r="A4" s="67"/>
      <c r="B4" s="46"/>
      <c r="C4" s="46"/>
      <c r="D4" s="46"/>
      <c r="E4" s="46"/>
      <c r="F4" s="46"/>
      <c r="G4" s="67"/>
      <c r="H4" s="46"/>
      <c r="I4" s="66"/>
      <c r="J4" s="66"/>
      <c r="K4" s="66"/>
      <c r="L4" s="46"/>
    </row>
    <row r="5" spans="1:12" x14ac:dyDescent="0.25">
      <c r="A5" s="46"/>
      <c r="B5" s="46"/>
      <c r="C5" s="46"/>
      <c r="D5" s="46"/>
      <c r="E5" s="46"/>
      <c r="F5" s="46"/>
      <c r="G5" s="69" t="s">
        <v>21</v>
      </c>
      <c r="H5" s="46"/>
      <c r="I5" s="70"/>
      <c r="J5" s="70" t="str">
        <f>CONCATENATE("Year Ended December 31, ",(Information!E5-1))</f>
        <v>Year Ended December 31, 2025</v>
      </c>
      <c r="K5" s="70"/>
      <c r="L5" s="69"/>
    </row>
    <row r="6" spans="1:12" x14ac:dyDescent="0.25">
      <c r="A6" s="69"/>
      <c r="B6" s="46"/>
      <c r="C6" s="46"/>
      <c r="D6" s="46"/>
      <c r="E6" s="46"/>
      <c r="F6" s="46"/>
      <c r="G6" s="69" t="s">
        <v>23</v>
      </c>
      <c r="H6" s="46"/>
      <c r="I6" s="71" t="s">
        <v>24</v>
      </c>
      <c r="K6" s="72" t="s">
        <v>25</v>
      </c>
      <c r="L6" s="69"/>
    </row>
    <row r="7" spans="1:12" x14ac:dyDescent="0.25">
      <c r="A7" s="69" t="s">
        <v>22</v>
      </c>
      <c r="B7" s="46"/>
      <c r="C7" s="46"/>
      <c r="D7" s="46"/>
      <c r="E7" s="46"/>
      <c r="F7" s="46"/>
      <c r="G7" s="69" t="s">
        <v>26</v>
      </c>
      <c r="H7" s="46"/>
      <c r="I7" s="72" t="s">
        <v>27</v>
      </c>
      <c r="J7" s="66"/>
      <c r="K7" s="71" t="s">
        <v>28</v>
      </c>
      <c r="L7" s="46"/>
    </row>
    <row r="8" spans="1:12" x14ac:dyDescent="0.25">
      <c r="A8" s="165" t="s">
        <v>218</v>
      </c>
      <c r="B8" s="74" t="s">
        <v>30</v>
      </c>
      <c r="C8" s="74"/>
      <c r="D8" s="74"/>
      <c r="E8" s="74"/>
      <c r="F8" s="74"/>
      <c r="G8" s="73" t="s">
        <v>29</v>
      </c>
      <c r="H8" s="46"/>
      <c r="I8" s="70" t="s">
        <v>31</v>
      </c>
      <c r="J8" s="66"/>
      <c r="K8" s="70" t="s">
        <v>32</v>
      </c>
      <c r="L8" s="46"/>
    </row>
    <row r="9" spans="1:12" x14ac:dyDescent="0.25">
      <c r="A9" s="75"/>
      <c r="B9" s="75" t="s">
        <v>33</v>
      </c>
      <c r="C9" s="75"/>
      <c r="D9" s="75"/>
      <c r="E9" s="75"/>
      <c r="F9" s="75"/>
      <c r="G9" s="75"/>
      <c r="H9" s="75"/>
      <c r="I9" s="66"/>
      <c r="J9" s="68"/>
      <c r="K9" s="66"/>
      <c r="L9" s="67"/>
    </row>
    <row r="10" spans="1:12" x14ac:dyDescent="0.25">
      <c r="A10" s="134" t="s">
        <v>33</v>
      </c>
      <c r="B10" s="135" t="s">
        <v>34</v>
      </c>
      <c r="C10" s="135"/>
      <c r="D10" s="135"/>
      <c r="E10" s="135"/>
      <c r="F10" s="135"/>
      <c r="G10" s="135"/>
      <c r="H10" s="136"/>
      <c r="I10" s="137" t="s">
        <v>33</v>
      </c>
      <c r="J10" s="138"/>
      <c r="K10" s="139" t="s">
        <v>33</v>
      </c>
      <c r="L10" s="67"/>
    </row>
    <row r="11" spans="1:12" x14ac:dyDescent="0.25">
      <c r="A11" s="134" t="s">
        <v>33</v>
      </c>
      <c r="B11" s="135"/>
      <c r="C11" s="135" t="s">
        <v>35</v>
      </c>
      <c r="D11" s="135"/>
      <c r="E11" s="135"/>
      <c r="F11" s="135"/>
      <c r="G11" s="135"/>
      <c r="H11" s="136"/>
      <c r="I11" s="137" t="s">
        <v>33</v>
      </c>
      <c r="J11" s="138"/>
      <c r="K11" s="139" t="s">
        <v>33</v>
      </c>
      <c r="L11" s="67"/>
    </row>
    <row r="12" spans="1:12" x14ac:dyDescent="0.25">
      <c r="A12" s="113"/>
      <c r="B12" s="114"/>
      <c r="C12" s="114"/>
      <c r="D12" s="114" t="s">
        <v>36</v>
      </c>
      <c r="E12" s="114"/>
      <c r="F12" s="114"/>
      <c r="G12" s="135"/>
      <c r="H12" s="136"/>
      <c r="I12" s="137"/>
      <c r="J12" s="138"/>
      <c r="K12" s="139"/>
      <c r="L12" s="67"/>
    </row>
    <row r="13" spans="1:12" x14ac:dyDescent="0.25">
      <c r="A13" s="140">
        <v>10.557</v>
      </c>
      <c r="B13" s="114"/>
      <c r="C13" s="114"/>
      <c r="D13" s="114"/>
      <c r="E13" s="114" t="s">
        <v>37</v>
      </c>
      <c r="F13" s="114"/>
      <c r="G13" s="114"/>
      <c r="H13" s="136" t="s">
        <v>38</v>
      </c>
      <c r="I13" s="141"/>
      <c r="J13" s="138"/>
      <c r="K13" s="142"/>
      <c r="L13" s="67" t="s">
        <v>39</v>
      </c>
    </row>
    <row r="14" spans="1:12" x14ac:dyDescent="0.25">
      <c r="A14" s="113"/>
      <c r="B14" s="114"/>
      <c r="C14" s="114"/>
      <c r="D14" s="114"/>
      <c r="E14" s="114" t="s">
        <v>40</v>
      </c>
      <c r="F14" s="114"/>
      <c r="G14" s="114"/>
      <c r="H14" s="136"/>
      <c r="I14" s="141"/>
      <c r="J14" s="138"/>
      <c r="K14" s="142"/>
      <c r="L14" s="67"/>
    </row>
    <row r="15" spans="1:12" x14ac:dyDescent="0.25">
      <c r="A15" s="113">
        <v>10.558999999999999</v>
      </c>
      <c r="B15" s="114"/>
      <c r="C15" s="114"/>
      <c r="D15" s="114"/>
      <c r="E15" s="114" t="s">
        <v>41</v>
      </c>
      <c r="F15" s="114"/>
      <c r="G15" s="114"/>
      <c r="H15" s="136"/>
      <c r="I15" s="141"/>
      <c r="J15" s="138"/>
      <c r="K15" s="142"/>
      <c r="L15" s="67"/>
    </row>
    <row r="16" spans="1:12" x14ac:dyDescent="0.25">
      <c r="A16" s="113"/>
      <c r="B16" s="114"/>
      <c r="C16" s="114"/>
      <c r="D16" s="114" t="s">
        <v>42</v>
      </c>
      <c r="E16" s="114"/>
      <c r="F16" s="114"/>
      <c r="G16" s="114"/>
      <c r="H16" s="136"/>
      <c r="I16" s="141"/>
      <c r="J16" s="138"/>
      <c r="K16" s="142"/>
      <c r="L16" s="67"/>
    </row>
    <row r="17" spans="1:12" x14ac:dyDescent="0.25">
      <c r="A17" s="113">
        <v>10.664999999999999</v>
      </c>
      <c r="B17" s="114"/>
      <c r="C17" s="114"/>
      <c r="D17" s="114"/>
      <c r="E17" s="114" t="s">
        <v>43</v>
      </c>
      <c r="F17" s="114"/>
      <c r="G17" s="143"/>
      <c r="H17" s="136"/>
      <c r="I17" s="141"/>
      <c r="J17" s="138"/>
      <c r="K17" s="142"/>
      <c r="L17" s="67"/>
    </row>
    <row r="18" spans="1:12" x14ac:dyDescent="0.25">
      <c r="A18" s="113"/>
      <c r="B18" s="114"/>
      <c r="C18" s="114"/>
      <c r="D18" s="114"/>
      <c r="E18" s="114" t="s">
        <v>44</v>
      </c>
      <c r="F18" s="114"/>
      <c r="G18" s="144"/>
      <c r="H18" s="136"/>
      <c r="I18" s="141"/>
      <c r="J18" s="138"/>
      <c r="K18" s="142"/>
      <c r="L18" s="67"/>
    </row>
    <row r="19" spans="1:12" x14ac:dyDescent="0.25">
      <c r="A19" s="113"/>
      <c r="B19" s="114"/>
      <c r="C19" s="114"/>
      <c r="D19" s="114"/>
      <c r="E19" s="114"/>
      <c r="F19" s="114"/>
      <c r="G19" s="145"/>
      <c r="H19" s="136"/>
      <c r="I19" s="141"/>
      <c r="J19" s="138"/>
      <c r="K19" s="142"/>
      <c r="L19" s="67"/>
    </row>
    <row r="20" spans="1:12" x14ac:dyDescent="0.25">
      <c r="A20" s="113"/>
      <c r="B20" s="114"/>
      <c r="C20" s="114"/>
      <c r="D20" s="114"/>
      <c r="E20" s="114"/>
      <c r="F20" s="114"/>
      <c r="G20" s="114"/>
      <c r="H20" s="136"/>
      <c r="I20" s="141"/>
      <c r="J20" s="138"/>
      <c r="K20" s="142"/>
      <c r="L20" s="67"/>
    </row>
    <row r="21" spans="1:12" x14ac:dyDescent="0.25">
      <c r="A21" s="140"/>
      <c r="B21" s="114"/>
      <c r="C21" s="114"/>
      <c r="D21" s="114"/>
      <c r="E21" s="114"/>
      <c r="F21" s="114"/>
      <c r="G21" s="114"/>
      <c r="H21" s="136"/>
      <c r="I21" s="141"/>
      <c r="J21" s="138"/>
      <c r="K21" s="142"/>
      <c r="L21" s="67"/>
    </row>
    <row r="22" spans="1:12" x14ac:dyDescent="0.25">
      <c r="A22" s="113"/>
      <c r="B22" s="114"/>
      <c r="C22" s="114"/>
      <c r="D22" s="114"/>
      <c r="E22" s="114"/>
      <c r="F22" s="114"/>
      <c r="G22" s="114"/>
      <c r="H22" s="136"/>
      <c r="I22" s="141"/>
      <c r="J22" s="138"/>
      <c r="K22" s="142"/>
      <c r="L22" s="67"/>
    </row>
    <row r="23" spans="1:12" x14ac:dyDescent="0.25">
      <c r="A23" s="113"/>
      <c r="B23" s="114"/>
      <c r="C23" s="114"/>
      <c r="D23" s="114"/>
      <c r="E23" s="114"/>
      <c r="F23" s="114"/>
      <c r="G23" s="114"/>
      <c r="H23" s="136"/>
      <c r="I23" s="141"/>
      <c r="J23" s="138"/>
      <c r="K23" s="142"/>
      <c r="L23" s="67"/>
    </row>
    <row r="24" spans="1:12" x14ac:dyDescent="0.25">
      <c r="A24" s="113"/>
      <c r="B24" s="114" t="s">
        <v>45</v>
      </c>
      <c r="C24" s="114"/>
      <c r="D24" s="114"/>
      <c r="E24" s="114"/>
      <c r="F24" s="114"/>
      <c r="G24" s="114"/>
      <c r="H24" s="136"/>
      <c r="I24" s="141"/>
      <c r="J24" s="138"/>
      <c r="K24" s="142"/>
      <c r="L24" s="67"/>
    </row>
    <row r="25" spans="1:12" x14ac:dyDescent="0.25">
      <c r="A25" s="113"/>
      <c r="B25" s="114" t="s">
        <v>46</v>
      </c>
      <c r="C25" s="114"/>
      <c r="D25" s="114"/>
      <c r="E25" s="114"/>
      <c r="F25" s="114"/>
      <c r="G25" s="114"/>
      <c r="H25" s="136"/>
      <c r="I25" s="141"/>
      <c r="J25" s="138"/>
      <c r="K25" s="142"/>
      <c r="L25" s="67"/>
    </row>
    <row r="26" spans="1:12" x14ac:dyDescent="0.25">
      <c r="A26" s="113"/>
      <c r="B26" s="114"/>
      <c r="C26" s="114" t="s">
        <v>35</v>
      </c>
      <c r="D26" s="114"/>
      <c r="E26" s="114"/>
      <c r="F26" s="114"/>
      <c r="G26" s="114"/>
      <c r="H26" s="136"/>
      <c r="I26" s="141"/>
      <c r="J26" s="138"/>
      <c r="K26" s="142"/>
      <c r="L26" s="67"/>
    </row>
    <row r="27" spans="1:12" x14ac:dyDescent="0.25">
      <c r="A27" s="113"/>
      <c r="B27" s="114"/>
      <c r="C27" s="114"/>
      <c r="D27" s="114" t="s">
        <v>47</v>
      </c>
      <c r="E27" s="114"/>
      <c r="F27" s="114"/>
      <c r="G27" s="114"/>
      <c r="H27" s="136"/>
      <c r="I27" s="141"/>
      <c r="J27" s="138"/>
      <c r="K27" s="142"/>
      <c r="L27" s="67"/>
    </row>
    <row r="28" spans="1:12" x14ac:dyDescent="0.25">
      <c r="A28" s="113">
        <v>14.228</v>
      </c>
      <c r="B28" s="114"/>
      <c r="C28" s="114"/>
      <c r="D28" s="114"/>
      <c r="E28" s="114" t="s">
        <v>48</v>
      </c>
      <c r="F28" s="114"/>
      <c r="G28" s="143"/>
      <c r="H28" s="136"/>
      <c r="I28" s="141"/>
      <c r="J28" s="138"/>
      <c r="K28" s="142"/>
      <c r="L28" s="67"/>
    </row>
    <row r="29" spans="1:12" x14ac:dyDescent="0.25">
      <c r="A29" s="113"/>
      <c r="B29" s="114"/>
      <c r="C29" s="114"/>
      <c r="D29" s="114"/>
      <c r="E29" s="114" t="s">
        <v>49</v>
      </c>
      <c r="F29" s="114"/>
      <c r="G29" s="114"/>
      <c r="H29" s="136"/>
      <c r="I29" s="141"/>
      <c r="J29" s="138"/>
      <c r="K29" s="142"/>
      <c r="L29" s="67"/>
    </row>
    <row r="30" spans="1:12" x14ac:dyDescent="0.25">
      <c r="A30" s="113"/>
      <c r="B30" s="114"/>
      <c r="C30" s="114"/>
      <c r="D30" s="114" t="s">
        <v>50</v>
      </c>
      <c r="E30" s="114"/>
      <c r="F30" s="114"/>
      <c r="G30" s="114"/>
      <c r="H30" s="136"/>
      <c r="I30" s="141"/>
      <c r="J30" s="138"/>
      <c r="K30" s="142"/>
      <c r="L30" s="67"/>
    </row>
    <row r="31" spans="1:12" x14ac:dyDescent="0.25">
      <c r="A31" s="113">
        <v>14.231</v>
      </c>
      <c r="B31" s="114"/>
      <c r="C31" s="114"/>
      <c r="D31" s="114"/>
      <c r="E31" s="114" t="s">
        <v>51</v>
      </c>
      <c r="F31" s="114"/>
      <c r="G31" s="114"/>
      <c r="H31" s="136"/>
      <c r="I31" s="141"/>
      <c r="J31" s="138"/>
      <c r="K31" s="142"/>
      <c r="L31" s="67"/>
    </row>
    <row r="32" spans="1:12" x14ac:dyDescent="0.25">
      <c r="A32" s="113"/>
      <c r="B32" s="114"/>
      <c r="C32" s="114"/>
      <c r="D32" s="114"/>
      <c r="E32" s="114"/>
      <c r="F32" s="114"/>
      <c r="G32" s="114"/>
      <c r="H32" s="136"/>
      <c r="I32" s="141"/>
      <c r="J32" s="138"/>
      <c r="K32" s="142"/>
      <c r="L32" s="67"/>
    </row>
    <row r="33" spans="1:12" x14ac:dyDescent="0.25">
      <c r="A33" s="78"/>
      <c r="B33" s="79"/>
      <c r="C33" s="79"/>
      <c r="D33" s="79"/>
      <c r="E33" s="79"/>
      <c r="F33" s="79"/>
      <c r="G33" s="146"/>
      <c r="H33" s="147"/>
      <c r="I33" s="148"/>
      <c r="J33" s="149"/>
      <c r="K33" s="150"/>
      <c r="L33" s="67"/>
    </row>
    <row r="34" spans="1:12" x14ac:dyDescent="0.25">
      <c r="A34" s="78"/>
      <c r="B34" s="79"/>
      <c r="C34" s="79"/>
      <c r="D34" s="79"/>
      <c r="E34" s="79"/>
      <c r="F34" s="79"/>
      <c r="G34" s="146"/>
      <c r="H34" s="147"/>
      <c r="I34" s="148"/>
      <c r="J34" s="149"/>
      <c r="K34" s="150"/>
      <c r="L34" s="67"/>
    </row>
    <row r="35" spans="1:12" x14ac:dyDescent="0.25">
      <c r="A35" s="113"/>
      <c r="B35" s="114" t="s">
        <v>52</v>
      </c>
      <c r="C35" s="114"/>
      <c r="D35" s="114"/>
      <c r="E35" s="114"/>
      <c r="F35" s="114"/>
      <c r="G35" s="114"/>
      <c r="H35" s="136"/>
      <c r="I35" s="141"/>
      <c r="J35" s="138"/>
      <c r="K35" s="142"/>
      <c r="L35" s="67"/>
    </row>
    <row r="36" spans="1:12" x14ac:dyDescent="0.25">
      <c r="A36" s="113"/>
      <c r="B36" s="114"/>
      <c r="C36" s="114" t="s">
        <v>53</v>
      </c>
      <c r="D36" s="114"/>
      <c r="E36" s="114"/>
      <c r="F36" s="114"/>
      <c r="G36" s="114"/>
      <c r="H36" s="136"/>
      <c r="I36" s="141"/>
      <c r="J36" s="138"/>
      <c r="K36" s="142"/>
      <c r="L36" s="67"/>
    </row>
    <row r="37" spans="1:12" x14ac:dyDescent="0.25">
      <c r="A37" s="113">
        <v>16.71</v>
      </c>
      <c r="B37" s="114"/>
      <c r="C37" s="114"/>
      <c r="D37" s="114" t="s">
        <v>54</v>
      </c>
      <c r="E37" s="114"/>
      <c r="F37" s="114"/>
      <c r="G37" s="114"/>
      <c r="H37" s="136"/>
      <c r="I37" s="141"/>
      <c r="J37" s="138"/>
      <c r="K37" s="142"/>
      <c r="L37" s="67"/>
    </row>
    <row r="38" spans="1:12" x14ac:dyDescent="0.25">
      <c r="A38" s="151" t="s">
        <v>212</v>
      </c>
      <c r="B38" s="114"/>
      <c r="C38" s="114"/>
      <c r="D38" s="114" t="s">
        <v>55</v>
      </c>
      <c r="E38" s="114"/>
      <c r="F38" s="114"/>
      <c r="G38" s="114"/>
      <c r="H38" s="136"/>
      <c r="I38" s="141"/>
      <c r="J38" s="138"/>
      <c r="K38" s="142"/>
      <c r="L38" s="67"/>
    </row>
    <row r="39" spans="1:12" x14ac:dyDescent="0.25">
      <c r="A39" s="113"/>
      <c r="B39" s="114"/>
      <c r="C39" s="114" t="s">
        <v>56</v>
      </c>
      <c r="D39" s="114"/>
      <c r="E39" s="114"/>
      <c r="F39" s="114"/>
      <c r="G39" s="114"/>
      <c r="H39" s="136"/>
      <c r="I39" s="141"/>
      <c r="J39" s="138"/>
      <c r="K39" s="142"/>
      <c r="L39" s="67"/>
    </row>
    <row r="40" spans="1:12" x14ac:dyDescent="0.25">
      <c r="A40" s="113"/>
      <c r="B40" s="114"/>
      <c r="C40" s="114"/>
      <c r="D40" s="114" t="s">
        <v>57</v>
      </c>
      <c r="E40" s="114"/>
      <c r="F40" s="114"/>
      <c r="G40" s="114"/>
      <c r="H40" s="136"/>
      <c r="I40" s="141"/>
      <c r="J40" s="138"/>
      <c r="K40" s="142"/>
      <c r="L40" s="67"/>
    </row>
    <row r="41" spans="1:12" x14ac:dyDescent="0.25">
      <c r="A41" s="82">
        <v>16.54</v>
      </c>
      <c r="B41" s="20"/>
      <c r="C41" s="20"/>
      <c r="D41" s="20"/>
      <c r="E41" s="20" t="s">
        <v>58</v>
      </c>
      <c r="F41" s="20"/>
      <c r="G41" s="114"/>
      <c r="H41" s="136"/>
      <c r="I41" s="141"/>
      <c r="J41" s="138"/>
      <c r="K41" s="142"/>
      <c r="L41" s="67"/>
    </row>
    <row r="42" spans="1:12" x14ac:dyDescent="0.25">
      <c r="A42" s="82"/>
      <c r="B42" s="20"/>
      <c r="C42" s="20"/>
      <c r="D42" s="20"/>
      <c r="E42" s="20" t="s">
        <v>59</v>
      </c>
      <c r="F42" s="20"/>
      <c r="G42" s="114"/>
      <c r="H42" s="136"/>
      <c r="I42" s="141"/>
      <c r="J42" s="138"/>
      <c r="K42" s="142"/>
      <c r="L42" s="67"/>
    </row>
    <row r="43" spans="1:12" x14ac:dyDescent="0.25">
      <c r="A43" s="113">
        <v>16.574999999999999</v>
      </c>
      <c r="B43" s="114"/>
      <c r="C43" s="114"/>
      <c r="D43" s="114"/>
      <c r="E43" s="114" t="s">
        <v>60</v>
      </c>
      <c r="F43" s="114"/>
      <c r="G43" s="114"/>
      <c r="H43" s="136"/>
      <c r="I43" s="141"/>
      <c r="J43" s="138"/>
      <c r="K43" s="142"/>
      <c r="L43" s="67"/>
    </row>
    <row r="44" spans="1:12" x14ac:dyDescent="0.25">
      <c r="A44" s="113">
        <v>16.588000000000001</v>
      </c>
      <c r="B44" s="114"/>
      <c r="C44" s="114"/>
      <c r="D44" s="114"/>
      <c r="E44" s="114" t="s">
        <v>61</v>
      </c>
      <c r="F44" s="114"/>
      <c r="G44" s="114"/>
      <c r="H44" s="136"/>
      <c r="I44" s="141"/>
      <c r="J44" s="138"/>
      <c r="K44" s="142"/>
      <c r="L44" s="67"/>
    </row>
    <row r="45" spans="1:12" x14ac:dyDescent="0.25">
      <c r="A45" s="113">
        <v>16.738</v>
      </c>
      <c r="B45" s="114"/>
      <c r="C45" s="114"/>
      <c r="D45" s="114"/>
      <c r="E45" s="20" t="s">
        <v>62</v>
      </c>
      <c r="F45" s="114"/>
      <c r="G45" s="20"/>
      <c r="I45" s="29"/>
      <c r="K45" s="81"/>
      <c r="L45" s="67"/>
    </row>
    <row r="46" spans="1:12" x14ac:dyDescent="0.25">
      <c r="A46" s="113"/>
      <c r="B46" s="20"/>
      <c r="C46" s="20"/>
      <c r="D46" s="114"/>
      <c r="E46" s="20" t="s">
        <v>63</v>
      </c>
      <c r="F46" s="20"/>
      <c r="G46" s="20"/>
      <c r="I46" s="29"/>
      <c r="K46" s="81"/>
    </row>
    <row r="47" spans="1:12" x14ac:dyDescent="0.25">
      <c r="A47" s="113"/>
      <c r="B47" s="20"/>
      <c r="C47" s="20"/>
      <c r="D47" s="114" t="s">
        <v>64</v>
      </c>
      <c r="E47" s="20"/>
      <c r="F47" s="20"/>
      <c r="G47" s="20"/>
      <c r="I47" s="29"/>
      <c r="K47" s="81"/>
    </row>
    <row r="48" spans="1:12" x14ac:dyDescent="0.25">
      <c r="A48" s="82">
        <v>16.579999999999998</v>
      </c>
      <c r="B48" s="20"/>
      <c r="C48" s="20"/>
      <c r="D48" s="20"/>
      <c r="E48" s="20" t="s">
        <v>65</v>
      </c>
      <c r="F48" s="20"/>
      <c r="G48" s="114"/>
      <c r="H48" s="136"/>
      <c r="I48" s="141"/>
      <c r="J48" s="138"/>
      <c r="K48" s="142"/>
    </row>
    <row r="49" spans="1:12" x14ac:dyDescent="0.25">
      <c r="A49" s="113"/>
      <c r="B49" s="114"/>
      <c r="C49" s="114"/>
      <c r="D49" s="114"/>
      <c r="E49" s="114" t="s">
        <v>66</v>
      </c>
      <c r="F49" s="20"/>
      <c r="G49" s="114"/>
      <c r="H49" s="136"/>
      <c r="I49" s="141"/>
      <c r="J49" s="138"/>
      <c r="K49" s="142"/>
      <c r="L49" s="67"/>
    </row>
    <row r="50" spans="1:12" x14ac:dyDescent="0.25">
      <c r="A50" s="113"/>
      <c r="B50" s="114"/>
      <c r="C50" s="114"/>
      <c r="D50" s="114" t="s">
        <v>67</v>
      </c>
      <c r="E50" s="114"/>
      <c r="F50" s="114"/>
      <c r="G50" s="114"/>
      <c r="H50" s="136"/>
      <c r="I50" s="141"/>
      <c r="J50" s="138"/>
      <c r="K50" s="142"/>
      <c r="L50" s="67"/>
    </row>
    <row r="51" spans="1:12" x14ac:dyDescent="0.25">
      <c r="A51" s="152">
        <v>16</v>
      </c>
      <c r="B51" s="114"/>
      <c r="C51" s="114"/>
      <c r="D51" s="114"/>
      <c r="E51" s="114" t="s">
        <v>68</v>
      </c>
      <c r="F51" s="114"/>
      <c r="G51" s="114"/>
      <c r="H51" s="136"/>
      <c r="I51" s="141"/>
      <c r="J51" s="138"/>
      <c r="K51" s="142"/>
      <c r="L51" s="67"/>
    </row>
    <row r="52" spans="1:12" x14ac:dyDescent="0.25">
      <c r="A52" s="113"/>
      <c r="B52" s="114"/>
      <c r="C52" s="114"/>
      <c r="D52" s="114"/>
      <c r="E52" s="114"/>
      <c r="F52" s="114"/>
      <c r="G52" s="114"/>
      <c r="H52" s="136"/>
      <c r="I52" s="141"/>
      <c r="J52" s="138"/>
      <c r="K52" s="142"/>
      <c r="L52" s="67"/>
    </row>
    <row r="53" spans="1:12" x14ac:dyDescent="0.25">
      <c r="A53" s="82"/>
      <c r="B53" s="114"/>
      <c r="C53" s="114"/>
      <c r="D53" s="114"/>
      <c r="E53" s="114"/>
      <c r="F53" s="114"/>
      <c r="G53" s="114"/>
      <c r="H53" s="136"/>
      <c r="I53" s="141"/>
      <c r="J53" s="138"/>
      <c r="K53" s="142"/>
      <c r="L53" s="67"/>
    </row>
    <row r="54" spans="1:12" x14ac:dyDescent="0.25">
      <c r="A54" s="82"/>
      <c r="B54" s="114"/>
      <c r="C54" s="114"/>
      <c r="D54" s="114"/>
      <c r="E54" s="114"/>
      <c r="F54" s="114"/>
      <c r="G54" s="114"/>
      <c r="H54" s="136"/>
      <c r="I54" s="141"/>
      <c r="J54" s="138"/>
      <c r="K54" s="142"/>
      <c r="L54" s="67"/>
    </row>
    <row r="55" spans="1:12" x14ac:dyDescent="0.25">
      <c r="A55" s="82"/>
      <c r="B55" s="20"/>
      <c r="C55" s="20"/>
      <c r="D55" s="20"/>
      <c r="E55" s="20"/>
      <c r="F55" s="20"/>
      <c r="G55" s="114"/>
      <c r="H55" s="136"/>
      <c r="I55" s="141"/>
      <c r="J55" s="138"/>
      <c r="K55" s="142"/>
      <c r="L55" s="67"/>
    </row>
    <row r="56" spans="1:12" x14ac:dyDescent="0.25">
      <c r="A56" s="82"/>
      <c r="B56" s="114"/>
      <c r="C56" s="114"/>
      <c r="D56" s="114"/>
      <c r="E56" s="114"/>
      <c r="F56" s="114"/>
      <c r="G56" s="114"/>
      <c r="H56" s="136"/>
      <c r="I56" s="141"/>
      <c r="J56" s="138"/>
      <c r="K56" s="142"/>
      <c r="L56" s="67"/>
    </row>
    <row r="57" spans="1:12" x14ac:dyDescent="0.25">
      <c r="A57" s="82"/>
      <c r="B57" s="114"/>
      <c r="C57" s="114"/>
      <c r="D57" s="114"/>
      <c r="E57" s="114"/>
      <c r="F57" s="114"/>
      <c r="G57" s="114"/>
      <c r="H57" s="136"/>
      <c r="I57" s="141"/>
      <c r="J57" s="138"/>
      <c r="K57" s="142"/>
      <c r="L57" s="67"/>
    </row>
    <row r="58" spans="1:12" x14ac:dyDescent="0.25">
      <c r="A58" s="83"/>
      <c r="B58" s="84"/>
      <c r="C58" s="85"/>
      <c r="D58" s="86"/>
      <c r="E58" s="86"/>
      <c r="F58" s="87" t="s">
        <v>69</v>
      </c>
      <c r="G58" s="153"/>
      <c r="H58" s="147"/>
      <c r="I58" s="154"/>
      <c r="J58" s="138"/>
      <c r="K58" s="155"/>
      <c r="L58" s="67"/>
    </row>
    <row r="59" spans="1:12" x14ac:dyDescent="0.25">
      <c r="A59" s="83"/>
      <c r="B59" s="84"/>
      <c r="C59" s="85"/>
      <c r="D59" s="86"/>
      <c r="E59" s="86"/>
      <c r="F59" s="84"/>
      <c r="G59" s="153"/>
      <c r="H59" s="147"/>
      <c r="I59" s="154"/>
      <c r="J59" s="138"/>
      <c r="K59" s="155"/>
      <c r="L59" s="67"/>
    </row>
    <row r="60" spans="1:12" x14ac:dyDescent="0.25">
      <c r="A60" s="89" t="str">
        <f>CONCATENATE(Information!E8," COUNTY")</f>
        <v xml:space="preserve"> COUNTY</v>
      </c>
      <c r="B60" s="135"/>
      <c r="C60" s="135"/>
      <c r="D60" s="135"/>
      <c r="E60" s="135"/>
      <c r="F60" s="135"/>
      <c r="G60" s="136"/>
      <c r="H60" s="136"/>
      <c r="I60" s="137"/>
      <c r="J60" s="138"/>
      <c r="K60" s="139"/>
      <c r="L60" s="67"/>
    </row>
    <row r="61" spans="1:12" x14ac:dyDescent="0.25">
      <c r="A61" s="89" t="str">
        <f>CONCATENATE(Information!E5," BUDGET")</f>
        <v>2026 BUDGET</v>
      </c>
      <c r="B61" s="135"/>
      <c r="C61" s="135"/>
      <c r="D61" s="135"/>
      <c r="E61" s="135"/>
      <c r="F61" s="135"/>
      <c r="G61" s="136"/>
      <c r="H61" s="136"/>
      <c r="I61" s="137"/>
      <c r="J61" s="138"/>
      <c r="K61" s="139"/>
      <c r="L61" s="67"/>
    </row>
    <row r="62" spans="1:12" x14ac:dyDescent="0.25">
      <c r="A62" s="156" t="s">
        <v>20</v>
      </c>
      <c r="B62" s="135"/>
      <c r="C62" s="135"/>
      <c r="D62" s="135"/>
      <c r="E62" s="135"/>
      <c r="F62" s="135"/>
      <c r="G62" s="147"/>
      <c r="H62" s="136"/>
      <c r="I62" s="138"/>
      <c r="J62" s="138"/>
      <c r="K62" s="139"/>
      <c r="L62" s="67"/>
    </row>
    <row r="63" spans="1:12" x14ac:dyDescent="0.25">
      <c r="A63" s="157"/>
      <c r="B63" s="135"/>
      <c r="C63" s="135"/>
      <c r="D63" s="135"/>
      <c r="E63" s="135"/>
      <c r="F63" s="135"/>
      <c r="G63" s="147"/>
      <c r="H63" s="136"/>
      <c r="I63" s="137"/>
      <c r="J63" s="138"/>
      <c r="K63" s="139"/>
      <c r="L63" s="67"/>
    </row>
    <row r="64" spans="1:12" x14ac:dyDescent="0.25">
      <c r="A64" s="156"/>
      <c r="B64" s="135"/>
      <c r="C64" s="135"/>
      <c r="D64" s="135"/>
      <c r="E64" s="135"/>
      <c r="F64" s="135"/>
      <c r="G64" s="158" t="s">
        <v>21</v>
      </c>
      <c r="H64" s="136"/>
      <c r="I64" s="159"/>
      <c r="J64" s="70" t="str">
        <f>CONCATENATE("Year Ended December 31, ",(Information!E5-1))</f>
        <v>Year Ended December 31, 2025</v>
      </c>
      <c r="K64" s="160"/>
      <c r="L64" s="46"/>
    </row>
    <row r="65" spans="1:12" x14ac:dyDescent="0.25">
      <c r="A65" s="161"/>
      <c r="B65" s="135"/>
      <c r="C65" s="135"/>
      <c r="D65" s="135"/>
      <c r="E65" s="135"/>
      <c r="F65" s="135"/>
      <c r="G65" s="158" t="s">
        <v>23</v>
      </c>
      <c r="H65" s="136"/>
      <c r="I65" s="162" t="s">
        <v>24</v>
      </c>
      <c r="K65" s="93" t="s">
        <v>25</v>
      </c>
      <c r="L65" s="46"/>
    </row>
    <row r="66" spans="1:12" x14ac:dyDescent="0.25">
      <c r="A66" s="69" t="s">
        <v>22</v>
      </c>
      <c r="B66" s="135"/>
      <c r="C66" s="135"/>
      <c r="D66" s="135"/>
      <c r="E66" s="135"/>
      <c r="F66" s="135"/>
      <c r="G66" s="158" t="s">
        <v>26</v>
      </c>
      <c r="H66" s="136"/>
      <c r="I66" s="72" t="s">
        <v>27</v>
      </c>
      <c r="J66" s="137"/>
      <c r="K66" s="163" t="s">
        <v>28</v>
      </c>
      <c r="L66" s="46"/>
    </row>
    <row r="67" spans="1:12" x14ac:dyDescent="0.25">
      <c r="A67" s="165" t="s">
        <v>218</v>
      </c>
      <c r="B67" s="164" t="s">
        <v>30</v>
      </c>
      <c r="C67" s="164"/>
      <c r="D67" s="164"/>
      <c r="E67" s="164"/>
      <c r="F67" s="164"/>
      <c r="G67" s="165" t="s">
        <v>29</v>
      </c>
      <c r="H67" s="136"/>
      <c r="I67" s="159" t="s">
        <v>31</v>
      </c>
      <c r="J67" s="137"/>
      <c r="K67" s="160" t="s">
        <v>32</v>
      </c>
      <c r="L67" s="46"/>
    </row>
    <row r="68" spans="1:12" x14ac:dyDescent="0.25">
      <c r="A68" s="156"/>
      <c r="B68" s="135"/>
      <c r="C68" s="135"/>
      <c r="D68" s="135"/>
      <c r="E68" s="135"/>
      <c r="F68" s="135"/>
      <c r="G68" s="135"/>
      <c r="H68" s="136"/>
      <c r="I68" s="137"/>
      <c r="J68" s="138"/>
      <c r="K68" s="139"/>
      <c r="L68" s="67"/>
    </row>
    <row r="69" spans="1:12" x14ac:dyDescent="0.25">
      <c r="A69" s="113" t="s">
        <v>33</v>
      </c>
      <c r="B69" s="114" t="s">
        <v>70</v>
      </c>
      <c r="C69" s="114"/>
      <c r="D69" s="114"/>
      <c r="E69" s="114"/>
      <c r="F69" s="114"/>
      <c r="G69" s="114"/>
      <c r="H69" s="136"/>
      <c r="I69" s="141"/>
      <c r="J69" s="138"/>
      <c r="K69" s="142"/>
      <c r="L69" s="67"/>
    </row>
    <row r="70" spans="1:12" x14ac:dyDescent="0.25">
      <c r="A70" s="113" t="s">
        <v>33</v>
      </c>
      <c r="B70" s="114"/>
      <c r="C70" s="114" t="s">
        <v>35</v>
      </c>
      <c r="D70" s="114"/>
      <c r="E70" s="114"/>
      <c r="F70" s="114"/>
      <c r="G70" s="114"/>
      <c r="H70" s="136"/>
      <c r="I70" s="141"/>
      <c r="J70" s="138"/>
      <c r="K70" s="142"/>
      <c r="L70" s="67"/>
    </row>
    <row r="71" spans="1:12" x14ac:dyDescent="0.25">
      <c r="A71" s="113" t="s">
        <v>33</v>
      </c>
      <c r="B71" s="114"/>
      <c r="C71" s="114"/>
      <c r="D71" s="114" t="s">
        <v>71</v>
      </c>
      <c r="E71" s="114"/>
      <c r="F71" s="114"/>
      <c r="G71" s="114"/>
      <c r="H71" s="136"/>
      <c r="I71" s="141"/>
      <c r="J71" s="138"/>
      <c r="K71" s="142"/>
      <c r="L71" s="67"/>
    </row>
    <row r="72" spans="1:12" x14ac:dyDescent="0.25">
      <c r="A72" s="113">
        <v>20.204999999999998</v>
      </c>
      <c r="B72" s="114"/>
      <c r="C72" s="114"/>
      <c r="D72" s="20"/>
      <c r="E72" s="114" t="s">
        <v>72</v>
      </c>
      <c r="F72" s="114"/>
      <c r="G72" s="114" t="s">
        <v>73</v>
      </c>
      <c r="H72" s="136"/>
      <c r="I72" s="141"/>
      <c r="J72" s="138"/>
      <c r="K72" s="142"/>
      <c r="L72" s="67"/>
    </row>
    <row r="73" spans="1:12" x14ac:dyDescent="0.25">
      <c r="A73" s="82"/>
      <c r="B73" s="20"/>
      <c r="C73" s="20"/>
      <c r="D73" s="20"/>
      <c r="E73" s="20"/>
      <c r="F73" s="20"/>
      <c r="G73" s="114" t="s">
        <v>73</v>
      </c>
      <c r="H73" s="136"/>
      <c r="I73" s="141"/>
      <c r="J73" s="138"/>
      <c r="K73" s="142"/>
      <c r="L73" s="67"/>
    </row>
    <row r="74" spans="1:12" x14ac:dyDescent="0.25">
      <c r="A74" s="113"/>
      <c r="B74" s="114"/>
      <c r="C74" s="114"/>
      <c r="D74" s="20"/>
      <c r="E74" s="114"/>
      <c r="F74" s="114"/>
      <c r="G74" s="114" t="s">
        <v>73</v>
      </c>
      <c r="H74" s="136"/>
      <c r="I74" s="141"/>
      <c r="J74" s="138"/>
      <c r="K74" s="142"/>
      <c r="L74" s="67"/>
    </row>
    <row r="75" spans="1:12" x14ac:dyDescent="0.25">
      <c r="A75" s="113"/>
      <c r="B75" s="114"/>
      <c r="C75" s="114"/>
      <c r="D75" s="20"/>
      <c r="E75" s="114"/>
      <c r="F75" s="114"/>
      <c r="G75" s="114" t="s">
        <v>73</v>
      </c>
      <c r="H75" s="136"/>
      <c r="I75" s="141"/>
      <c r="J75" s="138"/>
      <c r="K75" s="142"/>
      <c r="L75" s="67"/>
    </row>
    <row r="76" spans="1:12" x14ac:dyDescent="0.25">
      <c r="A76" s="113">
        <v>20.6</v>
      </c>
      <c r="B76" s="114"/>
      <c r="C76" s="114"/>
      <c r="D76" s="20"/>
      <c r="E76" s="114" t="s">
        <v>213</v>
      </c>
      <c r="F76" s="114"/>
      <c r="G76" s="114"/>
      <c r="H76" s="136"/>
      <c r="I76" s="141"/>
      <c r="J76" s="138"/>
      <c r="K76" s="142"/>
      <c r="L76" s="67"/>
    </row>
    <row r="77" spans="1:12" x14ac:dyDescent="0.25">
      <c r="A77" s="113">
        <v>20.600999999999999</v>
      </c>
      <c r="B77" s="114"/>
      <c r="C77" s="114"/>
      <c r="D77" s="20"/>
      <c r="E77" s="114" t="s">
        <v>214</v>
      </c>
      <c r="F77" s="114"/>
      <c r="G77" s="114"/>
      <c r="H77" s="136"/>
      <c r="I77" s="141"/>
      <c r="J77" s="138"/>
      <c r="K77" s="142"/>
      <c r="L77" s="67"/>
    </row>
    <row r="78" spans="1:12" x14ac:dyDescent="0.25">
      <c r="A78" s="113"/>
      <c r="B78" s="114"/>
      <c r="C78" s="114"/>
      <c r="D78" s="20"/>
      <c r="E78" s="114"/>
      <c r="F78" s="114" t="s">
        <v>215</v>
      </c>
      <c r="G78" s="114"/>
      <c r="H78" s="136"/>
      <c r="I78" s="141"/>
      <c r="J78" s="138"/>
      <c r="K78" s="142"/>
      <c r="L78" s="67"/>
    </row>
    <row r="79" spans="1:12" x14ac:dyDescent="0.25">
      <c r="A79" s="113">
        <v>20.606999999999999</v>
      </c>
      <c r="B79" s="114"/>
      <c r="C79" s="114"/>
      <c r="D79" s="20"/>
      <c r="E79" s="114" t="s">
        <v>216</v>
      </c>
      <c r="F79" s="114"/>
      <c r="G79" s="114"/>
      <c r="H79" s="136"/>
      <c r="I79" s="141"/>
      <c r="J79" s="138"/>
      <c r="K79" s="142"/>
      <c r="L79" s="67"/>
    </row>
    <row r="80" spans="1:12" x14ac:dyDescent="0.25">
      <c r="A80" s="113">
        <v>20.616</v>
      </c>
      <c r="B80" s="114"/>
      <c r="C80" s="114"/>
      <c r="D80" s="20"/>
      <c r="E80" s="114" t="s">
        <v>217</v>
      </c>
      <c r="F80" s="114"/>
      <c r="G80" s="114"/>
      <c r="H80" s="136"/>
      <c r="I80" s="141"/>
      <c r="J80" s="138"/>
      <c r="K80" s="142"/>
      <c r="L80" s="67"/>
    </row>
    <row r="81" spans="1:12" x14ac:dyDescent="0.25">
      <c r="A81" s="113"/>
      <c r="B81" s="114"/>
      <c r="C81" s="114"/>
      <c r="D81" s="20"/>
      <c r="E81" s="114"/>
      <c r="F81" s="114"/>
      <c r="G81" s="114"/>
      <c r="H81" s="136"/>
      <c r="I81" s="141"/>
      <c r="J81" s="138"/>
      <c r="K81" s="142"/>
      <c r="L81" s="67"/>
    </row>
    <row r="82" spans="1:12" x14ac:dyDescent="0.25">
      <c r="A82" s="113"/>
      <c r="B82" s="114"/>
      <c r="C82" s="114"/>
      <c r="D82" s="20"/>
      <c r="E82" s="114"/>
      <c r="F82" s="114"/>
      <c r="G82" s="114"/>
      <c r="H82" s="136"/>
      <c r="I82" s="141"/>
      <c r="J82" s="138"/>
      <c r="K82" s="142"/>
      <c r="L82" s="67"/>
    </row>
    <row r="83" spans="1:12" x14ac:dyDescent="0.25">
      <c r="A83" s="113"/>
      <c r="B83" s="114"/>
      <c r="C83" s="114"/>
      <c r="D83" s="114" t="s">
        <v>74</v>
      </c>
      <c r="E83" s="114"/>
      <c r="F83" s="114"/>
      <c r="G83" s="114"/>
      <c r="H83" s="136"/>
      <c r="I83" s="141"/>
      <c r="J83" s="138"/>
      <c r="K83" s="142"/>
      <c r="L83" s="67"/>
    </row>
    <row r="84" spans="1:12" x14ac:dyDescent="0.25">
      <c r="A84" s="20">
        <v>20.702999999999999</v>
      </c>
      <c r="B84" s="20"/>
      <c r="C84" s="20"/>
      <c r="D84" s="20"/>
      <c r="E84" s="20" t="s">
        <v>75</v>
      </c>
      <c r="F84" s="20"/>
      <c r="G84" s="114"/>
      <c r="H84" s="136"/>
      <c r="I84" s="141"/>
      <c r="J84" s="138"/>
      <c r="K84" s="142"/>
      <c r="L84" s="67"/>
    </row>
    <row r="85" spans="1:12" x14ac:dyDescent="0.25">
      <c r="A85" s="20"/>
      <c r="B85" s="20"/>
      <c r="C85" s="20"/>
      <c r="D85" s="20"/>
      <c r="E85" s="20" t="s">
        <v>76</v>
      </c>
      <c r="F85" s="20"/>
      <c r="G85" s="114"/>
      <c r="H85" s="136"/>
      <c r="I85" s="141"/>
      <c r="J85" s="138"/>
      <c r="K85" s="142"/>
      <c r="L85" s="67"/>
    </row>
    <row r="86" spans="1:12" x14ac:dyDescent="0.25">
      <c r="A86" s="20"/>
      <c r="B86" s="20"/>
      <c r="C86" s="20"/>
      <c r="D86" s="20"/>
      <c r="E86" s="20"/>
      <c r="F86" s="20"/>
      <c r="G86" s="114"/>
      <c r="H86" s="136"/>
      <c r="I86" s="141"/>
      <c r="J86" s="138"/>
      <c r="K86" s="142"/>
      <c r="L86" s="67"/>
    </row>
    <row r="87" spans="1:12" x14ac:dyDescent="0.25">
      <c r="A87" s="82"/>
      <c r="B87" s="20"/>
      <c r="C87" s="20"/>
      <c r="D87" s="20"/>
      <c r="E87" s="20"/>
      <c r="F87" s="20"/>
      <c r="G87" s="114"/>
      <c r="H87" s="136"/>
      <c r="I87" s="141"/>
      <c r="J87" s="138"/>
      <c r="K87" s="142"/>
      <c r="L87" s="67"/>
    </row>
    <row r="88" spans="1:12" x14ac:dyDescent="0.25">
      <c r="A88" s="82"/>
      <c r="B88" s="20"/>
      <c r="C88" s="20"/>
      <c r="D88" s="20"/>
      <c r="E88" s="20"/>
      <c r="F88" s="20"/>
      <c r="G88" s="114"/>
      <c r="H88" s="136"/>
      <c r="I88" s="141"/>
      <c r="J88" s="138"/>
      <c r="K88" s="142"/>
      <c r="L88" s="67"/>
    </row>
    <row r="89" spans="1:12" x14ac:dyDescent="0.25">
      <c r="A89" s="82"/>
      <c r="B89" s="20"/>
      <c r="C89" s="20"/>
      <c r="D89" s="20"/>
      <c r="E89" s="20"/>
      <c r="F89" s="20"/>
      <c r="G89" s="114"/>
      <c r="H89" s="136"/>
      <c r="I89" s="141"/>
      <c r="J89" s="138"/>
      <c r="K89" s="142"/>
      <c r="L89" s="67"/>
    </row>
    <row r="90" spans="1:12" x14ac:dyDescent="0.25">
      <c r="A90" s="113"/>
      <c r="B90" s="114" t="s">
        <v>77</v>
      </c>
      <c r="C90" s="114"/>
      <c r="D90" s="114"/>
      <c r="E90" s="114"/>
      <c r="F90" s="114"/>
      <c r="G90" s="114"/>
      <c r="H90" s="136"/>
      <c r="I90" s="141"/>
      <c r="J90" s="138"/>
      <c r="K90" s="142"/>
      <c r="L90" s="67"/>
    </row>
    <row r="91" spans="1:12" x14ac:dyDescent="0.25">
      <c r="A91" s="113"/>
      <c r="B91" s="114"/>
      <c r="C91" s="114" t="s">
        <v>78</v>
      </c>
      <c r="D91" s="114"/>
      <c r="E91" s="114"/>
      <c r="F91" s="114"/>
      <c r="G91" s="114"/>
      <c r="H91" s="136"/>
      <c r="I91" s="141"/>
      <c r="J91" s="138"/>
      <c r="K91" s="142"/>
      <c r="L91" s="67"/>
    </row>
    <row r="92" spans="1:12" x14ac:dyDescent="0.25">
      <c r="A92" s="113">
        <v>39.003</v>
      </c>
      <c r="B92" s="114"/>
      <c r="C92" s="114"/>
      <c r="D92" s="114" t="s">
        <v>79</v>
      </c>
      <c r="E92" s="114"/>
      <c r="F92" s="114"/>
      <c r="G92" s="114"/>
      <c r="H92" s="136"/>
      <c r="I92" s="141"/>
      <c r="J92" s="138"/>
      <c r="K92" s="142"/>
      <c r="L92" s="67"/>
    </row>
    <row r="93" spans="1:12" x14ac:dyDescent="0.25">
      <c r="A93" s="20"/>
      <c r="B93" s="20"/>
      <c r="C93" s="20" t="s">
        <v>80</v>
      </c>
      <c r="D93" s="20"/>
      <c r="E93" s="20"/>
      <c r="F93" s="20"/>
      <c r="G93" s="114"/>
      <c r="H93" s="136"/>
      <c r="I93" s="141"/>
      <c r="J93" s="138"/>
      <c r="K93" s="142"/>
      <c r="L93" s="67"/>
    </row>
    <row r="94" spans="1:12" x14ac:dyDescent="0.25">
      <c r="A94" s="20">
        <v>39.011000000000003</v>
      </c>
      <c r="B94" s="20"/>
      <c r="C94" s="20"/>
      <c r="D94" s="20" t="s">
        <v>81</v>
      </c>
      <c r="E94" s="20"/>
      <c r="F94" s="20"/>
      <c r="G94" s="114"/>
      <c r="H94" s="136"/>
      <c r="I94" s="141"/>
      <c r="J94" s="138"/>
      <c r="K94" s="142"/>
      <c r="L94" s="67"/>
    </row>
    <row r="95" spans="1:12" x14ac:dyDescent="0.25">
      <c r="A95" s="20"/>
      <c r="B95" s="20"/>
      <c r="C95" s="20"/>
      <c r="D95" s="20"/>
      <c r="E95" s="20"/>
      <c r="F95" s="20"/>
      <c r="G95" s="114"/>
      <c r="H95" s="136"/>
      <c r="I95" s="141"/>
      <c r="J95" s="138"/>
      <c r="K95" s="142"/>
      <c r="L95" s="67"/>
    </row>
    <row r="96" spans="1:12" x14ac:dyDescent="0.25">
      <c r="A96" s="20"/>
      <c r="B96" s="20"/>
      <c r="C96" s="20"/>
      <c r="D96" s="20"/>
      <c r="E96" s="20"/>
      <c r="F96" s="20"/>
      <c r="G96" s="114"/>
      <c r="H96" s="136"/>
      <c r="I96" s="141"/>
      <c r="J96" s="138"/>
      <c r="K96" s="142"/>
      <c r="L96" s="67"/>
    </row>
    <row r="97" spans="1:12" x14ac:dyDescent="0.25">
      <c r="A97" s="113"/>
      <c r="B97" s="114"/>
      <c r="C97" s="114"/>
      <c r="D97" s="114"/>
      <c r="E97" s="114"/>
      <c r="F97" s="114"/>
      <c r="G97" s="114"/>
      <c r="H97" s="136"/>
      <c r="I97" s="141"/>
      <c r="J97" s="138"/>
      <c r="K97" s="142"/>
      <c r="L97" s="67"/>
    </row>
    <row r="98" spans="1:12" x14ac:dyDescent="0.25">
      <c r="A98" s="113"/>
      <c r="B98" s="114" t="s">
        <v>82</v>
      </c>
      <c r="C98" s="114"/>
      <c r="D98" s="114"/>
      <c r="E98" s="114"/>
      <c r="F98" s="114"/>
      <c r="G98" s="114"/>
      <c r="H98" s="136"/>
      <c r="I98" s="141"/>
      <c r="J98" s="138"/>
      <c r="K98" s="142"/>
      <c r="L98" s="67"/>
    </row>
    <row r="99" spans="1:12" x14ac:dyDescent="0.25">
      <c r="A99" s="20"/>
      <c r="B99" s="20"/>
      <c r="C99" s="20" t="s">
        <v>80</v>
      </c>
      <c r="D99" s="20"/>
      <c r="E99" s="20"/>
      <c r="F99" s="20"/>
      <c r="G99" s="114"/>
      <c r="H99" s="136"/>
      <c r="I99" s="141"/>
      <c r="J99" s="138"/>
      <c r="K99" s="142"/>
      <c r="L99" s="67"/>
    </row>
    <row r="100" spans="1:12" x14ac:dyDescent="0.25">
      <c r="A100" s="113">
        <v>90.400999999999996</v>
      </c>
      <c r="B100" s="114"/>
      <c r="C100" s="114"/>
      <c r="D100" s="114" t="s">
        <v>83</v>
      </c>
      <c r="E100" s="114"/>
      <c r="F100" s="114"/>
      <c r="G100" s="114"/>
      <c r="H100" s="136"/>
      <c r="I100" s="141"/>
      <c r="J100" s="138"/>
      <c r="K100" s="142"/>
      <c r="L100" s="67"/>
    </row>
    <row r="101" spans="1:12" x14ac:dyDescent="0.25">
      <c r="A101" s="113"/>
      <c r="B101" s="114"/>
      <c r="C101" s="114"/>
      <c r="D101" s="114"/>
      <c r="E101" s="114"/>
      <c r="F101" s="114"/>
      <c r="G101" s="114"/>
      <c r="H101" s="136"/>
      <c r="I101" s="141"/>
      <c r="J101" s="138"/>
      <c r="K101" s="142"/>
      <c r="L101" s="67"/>
    </row>
    <row r="102" spans="1:12" x14ac:dyDescent="0.25">
      <c r="A102" s="113"/>
      <c r="B102" s="114"/>
      <c r="C102" s="114"/>
      <c r="D102" s="114"/>
      <c r="E102" s="114"/>
      <c r="F102" s="114"/>
      <c r="G102" s="114"/>
      <c r="H102" s="136"/>
      <c r="I102" s="141"/>
      <c r="J102" s="138"/>
      <c r="K102" s="142"/>
      <c r="L102" s="67"/>
    </row>
    <row r="103" spans="1:12" x14ac:dyDescent="0.25">
      <c r="A103" s="113"/>
      <c r="B103" s="114" t="s">
        <v>84</v>
      </c>
      <c r="C103" s="114"/>
      <c r="D103" s="114"/>
      <c r="E103" s="114"/>
      <c r="F103" s="114"/>
      <c r="G103" s="114"/>
      <c r="H103" s="136"/>
      <c r="I103" s="141"/>
      <c r="J103" s="138"/>
      <c r="K103" s="142"/>
      <c r="L103" s="67"/>
    </row>
    <row r="104" spans="1:12" x14ac:dyDescent="0.25">
      <c r="A104" s="113" t="s">
        <v>33</v>
      </c>
      <c r="B104" s="114"/>
      <c r="C104" s="114" t="s">
        <v>35</v>
      </c>
      <c r="D104" s="114"/>
      <c r="E104" s="114"/>
      <c r="F104" s="114"/>
      <c r="G104" s="114"/>
      <c r="H104" s="136"/>
      <c r="I104" s="141"/>
      <c r="J104" s="138"/>
      <c r="K104" s="142"/>
      <c r="L104" s="67"/>
    </row>
    <row r="105" spans="1:12" x14ac:dyDescent="0.25">
      <c r="A105" s="113"/>
      <c r="B105" s="114"/>
      <c r="C105" s="114"/>
      <c r="D105" s="114" t="s">
        <v>36</v>
      </c>
      <c r="E105" s="114"/>
      <c r="F105" s="114"/>
      <c r="G105" s="114"/>
      <c r="H105" s="136"/>
      <c r="I105" s="141"/>
      <c r="J105" s="138"/>
      <c r="K105" s="142"/>
      <c r="L105" s="67"/>
    </row>
    <row r="106" spans="1:12" x14ac:dyDescent="0.25">
      <c r="A106" s="113">
        <v>93.268000000000001</v>
      </c>
      <c r="B106" s="114"/>
      <c r="C106" s="114"/>
      <c r="D106" s="114"/>
      <c r="E106" s="114" t="s">
        <v>85</v>
      </c>
      <c r="F106" s="114"/>
      <c r="G106" s="114"/>
      <c r="H106" s="136"/>
      <c r="I106" s="141"/>
      <c r="J106" s="138"/>
      <c r="K106" s="142"/>
      <c r="L106" s="67"/>
    </row>
    <row r="107" spans="1:12" x14ac:dyDescent="0.25">
      <c r="A107" s="82"/>
      <c r="B107" s="20"/>
      <c r="C107" s="20"/>
      <c r="D107" s="20"/>
      <c r="E107" s="20"/>
      <c r="F107" s="20"/>
      <c r="G107" s="114"/>
      <c r="H107" s="136"/>
      <c r="I107" s="141"/>
      <c r="J107" s="138"/>
      <c r="K107" s="142"/>
      <c r="L107" s="67"/>
    </row>
    <row r="108" spans="1:12" x14ac:dyDescent="0.25">
      <c r="A108" s="113"/>
      <c r="B108" s="114"/>
      <c r="C108" s="114"/>
      <c r="D108" s="114"/>
      <c r="E108" s="114"/>
      <c r="F108" s="114"/>
      <c r="G108" s="114"/>
      <c r="H108" s="136"/>
      <c r="I108" s="141"/>
      <c r="J108" s="138"/>
      <c r="K108" s="142"/>
      <c r="L108" s="67"/>
    </row>
    <row r="109" spans="1:12" x14ac:dyDescent="0.25">
      <c r="A109" s="113"/>
      <c r="B109" s="114"/>
      <c r="C109" s="114"/>
      <c r="D109" s="114"/>
      <c r="E109" s="114"/>
      <c r="F109" s="114"/>
      <c r="G109" s="114"/>
      <c r="H109" s="136"/>
      <c r="I109" s="141"/>
      <c r="J109" s="138"/>
      <c r="K109" s="142"/>
      <c r="L109" s="67"/>
    </row>
    <row r="110" spans="1:12" x14ac:dyDescent="0.25">
      <c r="A110" s="113" t="s">
        <v>33</v>
      </c>
      <c r="B110" s="114"/>
      <c r="C110" s="114"/>
      <c r="D110" s="114" t="s">
        <v>50</v>
      </c>
      <c r="E110" s="114"/>
      <c r="F110" s="114"/>
      <c r="G110" s="114"/>
      <c r="H110" s="136"/>
      <c r="I110" s="141"/>
      <c r="J110" s="138"/>
      <c r="K110" s="142"/>
      <c r="L110" s="67"/>
    </row>
    <row r="111" spans="1:12" x14ac:dyDescent="0.25">
      <c r="A111" s="113">
        <v>93.563000000000002</v>
      </c>
      <c r="B111" s="114"/>
      <c r="C111" s="114"/>
      <c r="D111" s="114"/>
      <c r="E111" s="114" t="s">
        <v>86</v>
      </c>
      <c r="F111" s="114"/>
      <c r="G111" s="114"/>
      <c r="H111" s="136"/>
      <c r="I111" s="141"/>
      <c r="J111" s="138"/>
      <c r="K111" s="142"/>
      <c r="L111" s="67"/>
    </row>
    <row r="112" spans="1:12" x14ac:dyDescent="0.25">
      <c r="A112" s="166">
        <v>93.569000000000003</v>
      </c>
      <c r="B112" s="167"/>
      <c r="C112" s="167"/>
      <c r="D112" s="167"/>
      <c r="E112" s="167" t="s">
        <v>87</v>
      </c>
      <c r="F112" s="167"/>
      <c r="G112" s="114"/>
      <c r="H112" s="136"/>
      <c r="I112" s="141"/>
      <c r="J112" s="138"/>
      <c r="K112" s="142"/>
      <c r="L112" s="67"/>
    </row>
    <row r="113" spans="1:12" x14ac:dyDescent="0.25">
      <c r="A113" s="166"/>
      <c r="B113" s="167"/>
      <c r="C113" s="167"/>
      <c r="D113" s="167"/>
      <c r="E113" s="167"/>
      <c r="F113" s="167"/>
      <c r="G113" s="114"/>
      <c r="H113" s="136"/>
      <c r="I113" s="141"/>
      <c r="J113" s="138"/>
      <c r="K113" s="142"/>
      <c r="L113" s="67"/>
    </row>
    <row r="114" spans="1:12" x14ac:dyDescent="0.25">
      <c r="A114" s="78"/>
      <c r="B114" s="79"/>
      <c r="C114" s="79"/>
      <c r="D114" s="79"/>
      <c r="E114" s="79"/>
      <c r="F114" s="79"/>
      <c r="G114" s="146"/>
      <c r="H114" s="168"/>
      <c r="I114" s="169"/>
      <c r="J114" s="138"/>
      <c r="K114" s="170"/>
      <c r="L114" s="67"/>
    </row>
    <row r="115" spans="1:12" x14ac:dyDescent="0.25">
      <c r="A115" s="78"/>
      <c r="B115" s="79"/>
      <c r="C115" s="79"/>
      <c r="D115" s="79"/>
      <c r="E115" s="79"/>
      <c r="F115" s="79"/>
      <c r="G115" s="146"/>
      <c r="H115" s="147"/>
      <c r="I115" s="141"/>
      <c r="J115" s="138"/>
      <c r="K115" s="142"/>
      <c r="L115" s="67"/>
    </row>
    <row r="116" spans="1:12" x14ac:dyDescent="0.25">
      <c r="A116" s="83"/>
      <c r="B116" s="84"/>
      <c r="C116" s="84"/>
      <c r="D116" s="84"/>
      <c r="E116" s="84"/>
      <c r="F116" s="87" t="s">
        <v>88</v>
      </c>
      <c r="G116" s="147"/>
      <c r="H116" s="147"/>
      <c r="I116" s="138"/>
      <c r="J116" s="138"/>
      <c r="K116" s="171"/>
      <c r="L116" s="67"/>
    </row>
    <row r="117" spans="1:12" x14ac:dyDescent="0.25">
      <c r="A117" s="83"/>
      <c r="B117" s="84"/>
      <c r="C117" s="84"/>
      <c r="D117" s="84"/>
      <c r="E117" s="84"/>
      <c r="F117" s="94"/>
      <c r="G117" s="147"/>
      <c r="H117" s="147"/>
      <c r="I117" s="138"/>
      <c r="J117" s="138"/>
      <c r="K117" s="171"/>
      <c r="L117" s="67"/>
    </row>
    <row r="118" spans="1:12" x14ac:dyDescent="0.25">
      <c r="A118" s="89" t="str">
        <f>CONCATENATE(Information!E8," COUNTY")</f>
        <v xml:space="preserve"> COUNTY</v>
      </c>
      <c r="B118" s="135"/>
      <c r="C118" s="135"/>
      <c r="D118" s="135"/>
      <c r="E118" s="135"/>
      <c r="F118" s="135"/>
      <c r="G118" s="136"/>
      <c r="H118" s="136"/>
      <c r="I118" s="137"/>
      <c r="J118" s="138"/>
      <c r="K118" s="139"/>
      <c r="L118" s="67"/>
    </row>
    <row r="119" spans="1:12" x14ac:dyDescent="0.25">
      <c r="A119" s="89" t="str">
        <f>CONCATENATE(Information!E5," BUDGET")</f>
        <v>2026 BUDGET</v>
      </c>
      <c r="B119" s="135"/>
      <c r="C119" s="135"/>
      <c r="D119" s="135"/>
      <c r="E119" s="135"/>
      <c r="F119" s="135"/>
      <c r="G119" s="136"/>
      <c r="H119" s="136"/>
      <c r="I119" s="137"/>
      <c r="J119" s="138"/>
      <c r="K119" s="139"/>
      <c r="L119" s="67"/>
    </row>
    <row r="120" spans="1:12" x14ac:dyDescent="0.25">
      <c r="A120" s="156" t="s">
        <v>20</v>
      </c>
      <c r="B120" s="135"/>
      <c r="C120" s="135"/>
      <c r="D120" s="135"/>
      <c r="E120" s="135"/>
      <c r="F120" s="135"/>
      <c r="G120" s="147"/>
      <c r="H120" s="136"/>
      <c r="I120" s="138"/>
      <c r="J120" s="138"/>
      <c r="K120" s="139"/>
      <c r="L120" s="67"/>
    </row>
    <row r="121" spans="1:12" x14ac:dyDescent="0.25">
      <c r="A121" s="157"/>
      <c r="B121" s="135"/>
      <c r="C121" s="135"/>
      <c r="D121" s="135"/>
      <c r="E121" s="135"/>
      <c r="F121" s="135"/>
      <c r="G121" s="147"/>
      <c r="H121" s="136"/>
      <c r="I121" s="137"/>
      <c r="J121" s="138"/>
      <c r="K121" s="139"/>
      <c r="L121" s="67"/>
    </row>
    <row r="122" spans="1:12" x14ac:dyDescent="0.25">
      <c r="A122" s="156"/>
      <c r="B122" s="135"/>
      <c r="C122" s="135"/>
      <c r="D122" s="135"/>
      <c r="E122" s="135"/>
      <c r="F122" s="135"/>
      <c r="G122" s="158" t="s">
        <v>21</v>
      </c>
      <c r="H122" s="136"/>
      <c r="I122" s="159"/>
      <c r="J122" s="70" t="str">
        <f>CONCATENATE("Year Ended December 31, ",(Information!E5-1))</f>
        <v>Year Ended December 31, 2025</v>
      </c>
      <c r="K122" s="160"/>
      <c r="L122" s="67"/>
    </row>
    <row r="123" spans="1:12" x14ac:dyDescent="0.25">
      <c r="A123" s="161"/>
      <c r="B123" s="135"/>
      <c r="C123" s="135"/>
      <c r="D123" s="135"/>
      <c r="E123" s="135"/>
      <c r="F123" s="135"/>
      <c r="G123" s="158" t="s">
        <v>23</v>
      </c>
      <c r="H123" s="136"/>
      <c r="I123" s="162" t="s">
        <v>24</v>
      </c>
      <c r="K123" s="93" t="s">
        <v>25</v>
      </c>
      <c r="L123" s="67"/>
    </row>
    <row r="124" spans="1:12" x14ac:dyDescent="0.25">
      <c r="A124" s="69" t="s">
        <v>22</v>
      </c>
      <c r="B124" s="135"/>
      <c r="C124" s="135"/>
      <c r="D124" s="135"/>
      <c r="E124" s="135"/>
      <c r="F124" s="135"/>
      <c r="G124" s="158" t="s">
        <v>26</v>
      </c>
      <c r="H124" s="136"/>
      <c r="I124" s="72" t="s">
        <v>27</v>
      </c>
      <c r="J124" s="137"/>
      <c r="K124" s="163" t="s">
        <v>28</v>
      </c>
      <c r="L124" s="67"/>
    </row>
    <row r="125" spans="1:12" x14ac:dyDescent="0.25">
      <c r="A125" s="165" t="s">
        <v>218</v>
      </c>
      <c r="B125" s="164" t="s">
        <v>30</v>
      </c>
      <c r="C125" s="164"/>
      <c r="D125" s="164"/>
      <c r="E125" s="164"/>
      <c r="F125" s="164"/>
      <c r="G125" s="165" t="s">
        <v>29</v>
      </c>
      <c r="H125" s="136"/>
      <c r="I125" s="159" t="s">
        <v>31</v>
      </c>
      <c r="J125" s="137"/>
      <c r="K125" s="160" t="s">
        <v>32</v>
      </c>
      <c r="L125" s="67"/>
    </row>
    <row r="126" spans="1:12" x14ac:dyDescent="0.25">
      <c r="A126" s="156"/>
      <c r="B126" s="135"/>
      <c r="C126" s="135"/>
      <c r="D126" s="135"/>
      <c r="E126" s="135"/>
      <c r="F126" s="135"/>
      <c r="G126" s="135"/>
      <c r="H126" s="136"/>
      <c r="I126" s="137"/>
      <c r="J126" s="138"/>
      <c r="K126" s="139"/>
      <c r="L126" s="67"/>
    </row>
    <row r="127" spans="1:12" x14ac:dyDescent="0.25">
      <c r="A127" s="134"/>
      <c r="B127" s="135"/>
      <c r="C127" s="135"/>
      <c r="D127" s="135" t="s">
        <v>36</v>
      </c>
      <c r="E127" s="135"/>
      <c r="F127" s="135"/>
      <c r="G127" s="136"/>
      <c r="H127" s="136"/>
      <c r="I127" s="138"/>
      <c r="J127" s="138"/>
      <c r="K127" s="171"/>
      <c r="L127" s="67"/>
    </row>
    <row r="128" spans="1:12" x14ac:dyDescent="0.25">
      <c r="A128" s="113">
        <v>93.575000000000003</v>
      </c>
      <c r="B128" s="114"/>
      <c r="C128" s="114"/>
      <c r="D128" s="114"/>
      <c r="E128" s="114" t="s">
        <v>89</v>
      </c>
      <c r="F128" s="114"/>
      <c r="G128" s="114"/>
      <c r="H128" s="136"/>
      <c r="I128" s="141"/>
      <c r="J128" s="138"/>
      <c r="K128" s="142"/>
      <c r="L128" s="67"/>
    </row>
    <row r="129" spans="1:12" x14ac:dyDescent="0.25">
      <c r="A129" s="113"/>
      <c r="B129" s="114"/>
      <c r="C129" s="114"/>
      <c r="D129" s="114" t="s">
        <v>50</v>
      </c>
      <c r="E129" s="114"/>
      <c r="F129" s="114"/>
      <c r="G129" s="114"/>
      <c r="H129" s="136"/>
      <c r="I129" s="141"/>
      <c r="J129" s="138"/>
      <c r="K129" s="142"/>
      <c r="L129" s="67"/>
    </row>
    <row r="130" spans="1:12" x14ac:dyDescent="0.25">
      <c r="A130" s="113">
        <v>93.658000000000001</v>
      </c>
      <c r="B130" s="114"/>
      <c r="C130" s="114"/>
      <c r="D130" s="20"/>
      <c r="E130" s="114" t="s">
        <v>90</v>
      </c>
      <c r="F130" s="114"/>
      <c r="G130" s="114"/>
      <c r="H130" s="136"/>
      <c r="I130" s="141"/>
      <c r="J130" s="138"/>
      <c r="K130" s="142"/>
      <c r="L130" s="67"/>
    </row>
    <row r="131" spans="1:12" x14ac:dyDescent="0.25">
      <c r="A131" s="113"/>
      <c r="B131" s="114"/>
      <c r="C131" s="114"/>
      <c r="D131" s="114"/>
      <c r="E131" s="114"/>
      <c r="F131" s="114"/>
      <c r="G131" s="114"/>
      <c r="H131" s="136"/>
      <c r="I131" s="141"/>
      <c r="J131" s="138"/>
      <c r="K131" s="142"/>
      <c r="L131" s="67"/>
    </row>
    <row r="132" spans="1:12" x14ac:dyDescent="0.25">
      <c r="A132" s="113"/>
      <c r="B132" s="114"/>
      <c r="C132" s="114"/>
      <c r="D132" s="114"/>
      <c r="E132" s="114"/>
      <c r="F132" s="114"/>
      <c r="G132" s="114"/>
      <c r="H132" s="136"/>
      <c r="I132" s="141"/>
      <c r="J132" s="138"/>
      <c r="K132" s="142"/>
      <c r="L132" s="67"/>
    </row>
    <row r="133" spans="1:12" x14ac:dyDescent="0.25">
      <c r="A133" s="113"/>
      <c r="B133" s="114"/>
      <c r="C133" s="114"/>
      <c r="D133" s="114"/>
      <c r="E133" s="114"/>
      <c r="F133" s="114"/>
      <c r="G133" s="114"/>
      <c r="H133" s="136"/>
      <c r="I133" s="141"/>
      <c r="J133" s="138"/>
      <c r="K133" s="142"/>
      <c r="L133" s="67"/>
    </row>
    <row r="134" spans="1:12" x14ac:dyDescent="0.25">
      <c r="A134" s="113"/>
      <c r="B134" s="114"/>
      <c r="C134" s="114"/>
      <c r="D134" s="114"/>
      <c r="E134" s="114"/>
      <c r="F134" s="114"/>
      <c r="G134" s="114"/>
      <c r="H134" s="136"/>
      <c r="I134" s="141"/>
      <c r="J134" s="138"/>
      <c r="K134" s="142"/>
      <c r="L134" s="67"/>
    </row>
    <row r="135" spans="1:12" x14ac:dyDescent="0.25">
      <c r="A135" s="82"/>
      <c r="B135" s="20"/>
      <c r="C135" s="20"/>
      <c r="D135" s="20"/>
      <c r="E135" s="20"/>
      <c r="F135" s="20"/>
      <c r="G135" s="114"/>
      <c r="H135" s="136"/>
      <c r="I135" s="141"/>
      <c r="J135" s="138"/>
      <c r="K135" s="142"/>
      <c r="L135" s="67"/>
    </row>
    <row r="136" spans="1:12" x14ac:dyDescent="0.25">
      <c r="A136" s="82"/>
      <c r="B136" s="20"/>
      <c r="C136" s="20"/>
      <c r="D136" s="20"/>
      <c r="E136" s="20"/>
      <c r="F136" s="20"/>
      <c r="G136" s="20"/>
      <c r="H136" s="136"/>
      <c r="I136" s="141"/>
      <c r="J136" s="138"/>
      <c r="K136" s="142"/>
      <c r="L136" s="67"/>
    </row>
    <row r="137" spans="1:12" x14ac:dyDescent="0.25">
      <c r="A137" s="113"/>
      <c r="B137" s="114"/>
      <c r="C137" s="114"/>
      <c r="D137" s="114" t="s">
        <v>36</v>
      </c>
      <c r="E137" s="114"/>
      <c r="F137" s="114"/>
      <c r="G137" s="114"/>
      <c r="H137" s="136"/>
      <c r="I137" s="141"/>
      <c r="J137" s="138"/>
      <c r="K137" s="142"/>
      <c r="L137" s="67"/>
    </row>
    <row r="138" spans="1:12" x14ac:dyDescent="0.25">
      <c r="A138" s="113">
        <v>93.918999999999997</v>
      </c>
      <c r="B138" s="114"/>
      <c r="C138" s="114"/>
      <c r="D138" s="114"/>
      <c r="E138" s="114" t="s">
        <v>91</v>
      </c>
      <c r="F138" s="114"/>
      <c r="G138" s="114"/>
      <c r="H138" s="136"/>
      <c r="I138" s="141"/>
      <c r="J138" s="138"/>
      <c r="K138" s="142"/>
      <c r="L138" s="67"/>
    </row>
    <row r="139" spans="1:12" x14ac:dyDescent="0.25">
      <c r="A139" s="113"/>
      <c r="B139" s="114"/>
      <c r="C139" s="114"/>
      <c r="D139" s="114"/>
      <c r="E139" s="114" t="s">
        <v>92</v>
      </c>
      <c r="F139" s="114"/>
      <c r="G139" s="114"/>
      <c r="H139" s="136"/>
      <c r="I139" s="141"/>
      <c r="J139" s="138"/>
      <c r="K139" s="142"/>
      <c r="L139" s="67"/>
    </row>
    <row r="140" spans="1:12" x14ac:dyDescent="0.25">
      <c r="A140" s="113"/>
      <c r="B140" s="114"/>
      <c r="C140" s="114"/>
      <c r="D140" s="114"/>
      <c r="E140" s="114" t="s">
        <v>93</v>
      </c>
      <c r="F140" s="114"/>
      <c r="G140" s="114"/>
      <c r="H140" s="136"/>
      <c r="I140" s="141"/>
      <c r="J140" s="138"/>
      <c r="K140" s="142"/>
      <c r="L140" s="67"/>
    </row>
    <row r="141" spans="1:12" x14ac:dyDescent="0.25">
      <c r="A141" s="113">
        <v>93.94</v>
      </c>
      <c r="B141" s="114"/>
      <c r="C141" s="114"/>
      <c r="D141" s="114"/>
      <c r="E141" s="114" t="s">
        <v>94</v>
      </c>
      <c r="F141" s="114"/>
      <c r="G141" s="114"/>
      <c r="H141" s="136"/>
      <c r="I141" s="141"/>
      <c r="J141" s="138"/>
      <c r="K141" s="142"/>
      <c r="L141" s="67"/>
    </row>
    <row r="142" spans="1:12" x14ac:dyDescent="0.25">
      <c r="A142" s="20">
        <v>93.944999999999993</v>
      </c>
      <c r="B142" s="20"/>
      <c r="C142" s="20"/>
      <c r="D142" s="20"/>
      <c r="E142" s="114" t="s">
        <v>95</v>
      </c>
      <c r="F142" s="20"/>
      <c r="G142" s="114"/>
      <c r="H142" s="136"/>
      <c r="I142" s="141"/>
      <c r="J142" s="138"/>
      <c r="K142" s="142"/>
      <c r="L142" s="67"/>
    </row>
    <row r="143" spans="1:12" x14ac:dyDescent="0.25">
      <c r="A143" s="20"/>
      <c r="B143" s="20"/>
      <c r="C143" s="20"/>
      <c r="D143" s="20"/>
      <c r="E143" s="114" t="s">
        <v>96</v>
      </c>
      <c r="F143" s="20"/>
      <c r="G143" s="114"/>
      <c r="H143" s="136"/>
      <c r="I143" s="141"/>
      <c r="J143" s="138"/>
      <c r="K143" s="142"/>
      <c r="L143" s="67"/>
    </row>
    <row r="144" spans="1:12" x14ac:dyDescent="0.25">
      <c r="A144" s="113">
        <v>93.991</v>
      </c>
      <c r="B144" s="114"/>
      <c r="C144" s="114"/>
      <c r="D144" s="114"/>
      <c r="E144" s="114" t="s">
        <v>97</v>
      </c>
      <c r="F144" s="114"/>
      <c r="G144" s="114"/>
      <c r="H144" s="136"/>
      <c r="I144" s="141"/>
      <c r="J144" s="138"/>
      <c r="K144" s="142"/>
      <c r="L144" s="67"/>
    </row>
    <row r="145" spans="1:12" x14ac:dyDescent="0.25">
      <c r="A145" s="113">
        <v>93.994</v>
      </c>
      <c r="B145" s="114"/>
      <c r="C145" s="114"/>
      <c r="D145" s="114"/>
      <c r="E145" s="114" t="s">
        <v>98</v>
      </c>
      <c r="F145" s="114"/>
      <c r="G145" s="114"/>
      <c r="H145" s="136"/>
      <c r="I145" s="141"/>
      <c r="J145" s="138"/>
      <c r="K145" s="142"/>
      <c r="L145" s="67"/>
    </row>
    <row r="146" spans="1:12" x14ac:dyDescent="0.25">
      <c r="A146" s="113"/>
      <c r="B146" s="114"/>
      <c r="C146" s="114"/>
      <c r="D146" s="114"/>
      <c r="E146" s="114" t="s">
        <v>99</v>
      </c>
      <c r="F146" s="114"/>
      <c r="G146" s="114"/>
      <c r="H146" s="136"/>
      <c r="I146" s="141"/>
      <c r="J146" s="138"/>
      <c r="K146" s="142"/>
      <c r="L146" s="67"/>
    </row>
    <row r="147" spans="1:12" x14ac:dyDescent="0.25">
      <c r="A147" s="82"/>
      <c r="B147" s="20"/>
      <c r="C147" s="20"/>
      <c r="D147" s="20"/>
      <c r="E147" s="20"/>
      <c r="F147" s="20"/>
      <c r="G147" s="114"/>
      <c r="H147" s="136"/>
      <c r="I147" s="141"/>
      <c r="J147" s="138"/>
      <c r="K147" s="142"/>
      <c r="L147" s="67"/>
    </row>
    <row r="148" spans="1:12" x14ac:dyDescent="0.25">
      <c r="A148" s="82"/>
      <c r="B148" s="20"/>
      <c r="C148" s="20"/>
      <c r="D148" s="20"/>
      <c r="E148" s="20"/>
      <c r="F148" s="20"/>
      <c r="G148" s="114"/>
      <c r="H148" s="136"/>
      <c r="I148" s="141"/>
      <c r="J148" s="138"/>
      <c r="K148" s="142"/>
      <c r="L148" s="67"/>
    </row>
    <row r="149" spans="1:12" x14ac:dyDescent="0.25">
      <c r="A149" s="82"/>
      <c r="B149" s="20"/>
      <c r="C149" s="20"/>
      <c r="D149" s="20"/>
      <c r="E149" s="20"/>
      <c r="F149" s="20"/>
      <c r="G149" s="114"/>
      <c r="H149" s="136"/>
      <c r="I149" s="141"/>
      <c r="J149" s="138"/>
      <c r="K149" s="142"/>
      <c r="L149" s="67"/>
    </row>
    <row r="150" spans="1:12" x14ac:dyDescent="0.25">
      <c r="A150" s="82"/>
      <c r="B150" s="20"/>
      <c r="C150" s="20"/>
      <c r="D150" s="20"/>
      <c r="E150" s="20"/>
      <c r="F150" s="20"/>
      <c r="G150" s="114"/>
      <c r="H150" s="136"/>
      <c r="I150" s="141"/>
      <c r="J150" s="138"/>
      <c r="K150" s="142"/>
      <c r="L150" s="67"/>
    </row>
    <row r="151" spans="1:12" x14ac:dyDescent="0.25">
      <c r="A151" s="82"/>
      <c r="B151" s="20"/>
      <c r="C151" s="20"/>
      <c r="D151" s="20"/>
      <c r="E151" s="20"/>
      <c r="F151" s="20"/>
      <c r="G151" s="114"/>
      <c r="H151" s="136"/>
      <c r="I151" s="141"/>
      <c r="J151" s="138"/>
      <c r="K151" s="142"/>
      <c r="L151" s="67"/>
    </row>
    <row r="152" spans="1:12" x14ac:dyDescent="0.25">
      <c r="A152" s="82"/>
      <c r="B152" s="20"/>
      <c r="C152" s="20"/>
      <c r="D152" s="20"/>
      <c r="E152" s="20"/>
      <c r="F152" s="20"/>
      <c r="G152" s="114"/>
      <c r="H152" s="136"/>
      <c r="I152" s="141"/>
      <c r="J152" s="138"/>
      <c r="K152" s="142"/>
      <c r="L152" s="67"/>
    </row>
    <row r="153" spans="1:12" x14ac:dyDescent="0.25">
      <c r="A153" s="20"/>
      <c r="B153" s="20" t="s">
        <v>100</v>
      </c>
      <c r="C153" s="20"/>
      <c r="D153" s="20"/>
      <c r="E153" s="20"/>
      <c r="F153" s="20"/>
      <c r="G153" s="114"/>
      <c r="H153" s="136"/>
      <c r="I153" s="141"/>
      <c r="J153" s="138"/>
      <c r="K153" s="142"/>
      <c r="L153" s="67"/>
    </row>
    <row r="154" spans="1:12" x14ac:dyDescent="0.25">
      <c r="A154" s="20"/>
      <c r="B154" s="20"/>
      <c r="C154" s="20" t="s">
        <v>101</v>
      </c>
      <c r="D154" s="20"/>
      <c r="E154" s="20"/>
      <c r="F154" s="20"/>
      <c r="G154" s="114"/>
      <c r="H154" s="136"/>
      <c r="I154" s="141"/>
      <c r="J154" s="138"/>
      <c r="K154" s="142"/>
      <c r="L154" s="67"/>
    </row>
    <row r="155" spans="1:12" x14ac:dyDescent="0.25">
      <c r="A155" s="20">
        <v>97.036000000000001</v>
      </c>
      <c r="B155" s="20"/>
      <c r="C155" s="20"/>
      <c r="D155" s="20"/>
      <c r="E155" s="20" t="s">
        <v>102</v>
      </c>
      <c r="F155" s="20"/>
      <c r="G155" s="114"/>
      <c r="H155" s="136"/>
      <c r="I155" s="141"/>
      <c r="J155" s="138"/>
      <c r="K155" s="142"/>
      <c r="L155" s="67"/>
    </row>
    <row r="156" spans="1:12" x14ac:dyDescent="0.25">
      <c r="A156" s="20"/>
      <c r="B156" s="32"/>
      <c r="C156" s="20"/>
      <c r="D156" s="20"/>
      <c r="E156" s="20" t="s">
        <v>103</v>
      </c>
      <c r="F156" s="20"/>
      <c r="G156" s="114"/>
      <c r="H156" s="136"/>
      <c r="I156" s="141"/>
      <c r="J156" s="138"/>
      <c r="K156" s="142"/>
      <c r="L156" s="67"/>
    </row>
    <row r="157" spans="1:12" x14ac:dyDescent="0.25">
      <c r="A157" s="20">
        <v>97.042000000000002</v>
      </c>
      <c r="B157" s="20"/>
      <c r="C157" s="20"/>
      <c r="D157" s="20"/>
      <c r="E157" s="20" t="s">
        <v>104</v>
      </c>
      <c r="F157" s="20"/>
      <c r="G157" s="114"/>
      <c r="H157" s="136"/>
      <c r="I157" s="141"/>
      <c r="J157" s="138"/>
      <c r="K157" s="142"/>
      <c r="L157" s="67"/>
    </row>
    <row r="158" spans="1:12" x14ac:dyDescent="0.25">
      <c r="A158" s="20">
        <v>97.066999999999993</v>
      </c>
      <c r="B158" s="20"/>
      <c r="C158" s="20"/>
      <c r="D158" s="20"/>
      <c r="E158" s="20" t="s">
        <v>105</v>
      </c>
      <c r="F158" s="20"/>
      <c r="G158" s="114"/>
      <c r="H158" s="136"/>
      <c r="I158" s="141"/>
      <c r="J158" s="138"/>
      <c r="K158" s="142"/>
      <c r="L158" s="67"/>
    </row>
    <row r="159" spans="1:12" x14ac:dyDescent="0.25">
      <c r="A159" s="20"/>
      <c r="B159" s="20"/>
      <c r="C159" s="20"/>
      <c r="D159" s="20"/>
      <c r="E159" s="20"/>
      <c r="F159" s="20"/>
      <c r="G159" s="114"/>
      <c r="H159" s="136"/>
      <c r="I159" s="141"/>
      <c r="J159" s="138"/>
      <c r="K159" s="142"/>
      <c r="L159" s="67"/>
    </row>
    <row r="160" spans="1:12" x14ac:dyDescent="0.25">
      <c r="A160" s="20"/>
      <c r="B160" s="20"/>
      <c r="C160" s="20"/>
      <c r="D160" s="20"/>
      <c r="E160" s="20"/>
      <c r="F160" s="20"/>
      <c r="G160" s="114"/>
      <c r="H160" s="136"/>
      <c r="I160" s="141"/>
      <c r="J160" s="138"/>
      <c r="K160" s="142"/>
      <c r="L160" s="67"/>
    </row>
    <row r="161" spans="1:12" x14ac:dyDescent="0.25">
      <c r="A161" s="20"/>
      <c r="B161" s="32"/>
      <c r="C161" s="20"/>
      <c r="D161" s="20"/>
      <c r="E161" s="20"/>
      <c r="F161" s="20"/>
      <c r="G161" s="114"/>
      <c r="H161" s="136"/>
      <c r="I161" s="141"/>
      <c r="J161" s="138"/>
      <c r="K161" s="142"/>
      <c r="L161" s="67"/>
    </row>
    <row r="162" spans="1:12" x14ac:dyDescent="0.25">
      <c r="A162" s="20"/>
      <c r="B162" s="32"/>
      <c r="C162" s="20"/>
      <c r="D162" s="20"/>
      <c r="E162" s="20"/>
      <c r="F162" s="20"/>
      <c r="G162" s="114"/>
      <c r="H162" s="136"/>
      <c r="I162" s="141"/>
      <c r="J162" s="138"/>
      <c r="K162" s="142"/>
      <c r="L162" s="67"/>
    </row>
    <row r="163" spans="1:12" x14ac:dyDescent="0.25">
      <c r="A163" s="20"/>
      <c r="B163" s="20"/>
      <c r="C163" s="20"/>
      <c r="D163" s="20"/>
      <c r="E163" s="20"/>
      <c r="F163" s="20"/>
      <c r="G163" s="114"/>
      <c r="H163" s="136"/>
      <c r="I163" s="141"/>
      <c r="J163" s="138"/>
      <c r="K163" s="142"/>
      <c r="L163" s="67"/>
    </row>
    <row r="164" spans="1:12" x14ac:dyDescent="0.25">
      <c r="A164" s="20"/>
      <c r="B164" s="20"/>
      <c r="C164" s="20"/>
      <c r="D164" s="20"/>
      <c r="E164" s="20"/>
      <c r="F164" s="20"/>
      <c r="G164" s="114"/>
      <c r="H164" s="136"/>
      <c r="I164" s="141"/>
      <c r="J164" s="138"/>
      <c r="K164" s="142"/>
      <c r="L164" s="67"/>
    </row>
    <row r="165" spans="1:12" x14ac:dyDescent="0.25">
      <c r="A165" s="166"/>
      <c r="B165" s="114"/>
      <c r="C165" s="114"/>
      <c r="D165" s="114"/>
      <c r="E165" s="114"/>
      <c r="F165" s="114"/>
      <c r="G165" s="114"/>
      <c r="H165" s="136"/>
      <c r="I165" s="141"/>
      <c r="J165" s="138"/>
      <c r="K165" s="142"/>
      <c r="L165" s="67"/>
    </row>
    <row r="166" spans="1:12" x14ac:dyDescent="0.25">
      <c r="A166" s="166"/>
      <c r="B166" s="114"/>
      <c r="C166" s="114"/>
      <c r="D166" s="114"/>
      <c r="E166" s="114"/>
      <c r="F166" s="114"/>
      <c r="G166" s="114"/>
      <c r="H166" s="136"/>
      <c r="I166" s="141"/>
      <c r="J166" s="138"/>
      <c r="K166" s="142"/>
      <c r="L166" s="67"/>
    </row>
    <row r="167" spans="1:12" x14ac:dyDescent="0.25">
      <c r="A167" s="166"/>
      <c r="B167" s="114"/>
      <c r="C167" s="114"/>
      <c r="D167" s="114"/>
      <c r="E167" s="114"/>
      <c r="F167" s="114"/>
      <c r="G167" s="114"/>
      <c r="H167" s="136"/>
      <c r="I167" s="141"/>
      <c r="J167" s="138"/>
      <c r="K167" s="142"/>
      <c r="L167" s="46"/>
    </row>
    <row r="168" spans="1:12" ht="13.8" thickBot="1" x14ac:dyDescent="0.3">
      <c r="A168" s="76"/>
      <c r="B168" s="46"/>
      <c r="C168" s="46"/>
      <c r="D168" s="46"/>
      <c r="E168" s="46"/>
      <c r="F168" s="46" t="s">
        <v>106</v>
      </c>
      <c r="G168" s="46"/>
      <c r="H168" s="75" t="s">
        <v>38</v>
      </c>
      <c r="I168" s="95">
        <f>SUM(I13:I57,I69:I115,I128:I167)</f>
        <v>0</v>
      </c>
      <c r="J168" s="96"/>
      <c r="K168"/>
      <c r="L168" s="97"/>
    </row>
    <row r="169" spans="1:12" ht="13.8" thickTop="1" x14ac:dyDescent="0.25">
      <c r="A169" s="76"/>
      <c r="B169" s="46"/>
      <c r="C169" s="46"/>
      <c r="D169" s="46"/>
      <c r="E169" s="46"/>
      <c r="F169" s="46"/>
      <c r="G169" s="46"/>
      <c r="H169" s="46"/>
      <c r="I169" s="66"/>
      <c r="J169" s="66"/>
      <c r="K169"/>
      <c r="L169" s="46"/>
    </row>
    <row r="170" spans="1:12" x14ac:dyDescent="0.25">
      <c r="A170" s="89" t="s">
        <v>107</v>
      </c>
      <c r="B170" s="46"/>
      <c r="C170" s="46"/>
      <c r="D170" s="46"/>
      <c r="E170" s="46"/>
      <c r="F170" s="46"/>
      <c r="G170" s="46"/>
      <c r="H170" s="46"/>
      <c r="I170" s="66"/>
      <c r="J170" s="66"/>
      <c r="K170" s="66"/>
      <c r="L170" s="46"/>
    </row>
    <row r="171" spans="1:12" x14ac:dyDescent="0.25">
      <c r="A171" s="83"/>
      <c r="B171" s="46"/>
      <c r="C171" s="46"/>
      <c r="D171" s="46"/>
      <c r="E171" s="46"/>
      <c r="F171" s="46"/>
      <c r="G171" s="46"/>
      <c r="H171" s="46"/>
      <c r="I171" s="66"/>
      <c r="J171" s="66"/>
      <c r="K171" s="66"/>
      <c r="L171" s="46"/>
    </row>
    <row r="172" spans="1:12" x14ac:dyDescent="0.25">
      <c r="A172" s="83"/>
      <c r="B172" s="46"/>
      <c r="C172" s="46"/>
      <c r="D172" s="46"/>
      <c r="E172" s="46"/>
      <c r="F172" s="46"/>
      <c r="G172" s="46"/>
      <c r="H172" s="46"/>
      <c r="I172" s="66"/>
      <c r="J172" s="66"/>
      <c r="K172" s="66"/>
      <c r="L172" s="46"/>
    </row>
    <row r="173" spans="1:12" x14ac:dyDescent="0.25">
      <c r="A173" s="83"/>
      <c r="B173" s="84"/>
      <c r="C173" s="84"/>
      <c r="D173" s="84"/>
      <c r="E173" s="84"/>
      <c r="F173" s="84"/>
      <c r="G173" s="67"/>
      <c r="H173" s="67"/>
      <c r="I173" s="68"/>
      <c r="J173" s="68"/>
      <c r="K173" s="68"/>
      <c r="L173" s="67"/>
    </row>
    <row r="174" spans="1:12" x14ac:dyDescent="0.25">
      <c r="B174" s="84"/>
      <c r="C174" s="84"/>
      <c r="D174" s="84"/>
      <c r="E174" s="84"/>
      <c r="F174" s="87" t="s">
        <v>108</v>
      </c>
      <c r="G174" s="67"/>
      <c r="H174" s="67"/>
      <c r="I174" s="68"/>
      <c r="J174" s="68"/>
      <c r="K174" s="68"/>
      <c r="L174" s="67"/>
    </row>
    <row r="175" spans="1:12" x14ac:dyDescent="0.25">
      <c r="A175" s="83"/>
      <c r="B175" s="84"/>
      <c r="C175" s="84"/>
      <c r="D175" s="84"/>
      <c r="E175" s="84"/>
      <c r="F175" s="94"/>
      <c r="G175" s="67"/>
      <c r="H175" s="67"/>
      <c r="I175" s="68"/>
      <c r="J175" s="68"/>
      <c r="K175" s="68"/>
      <c r="L175" s="67"/>
    </row>
    <row r="176" spans="1:12" x14ac:dyDescent="0.25">
      <c r="A176" s="89" t="str">
        <f>CONCATENATE(Information!E8," COUNTY")</f>
        <v xml:space="preserve"> COUNTY</v>
      </c>
      <c r="B176" s="46"/>
      <c r="C176" s="46"/>
      <c r="D176" s="46"/>
      <c r="E176" s="46"/>
      <c r="F176" s="46"/>
      <c r="G176" s="75"/>
      <c r="H176" s="46"/>
      <c r="I176" s="66"/>
      <c r="J176" s="66"/>
      <c r="K176" s="66"/>
      <c r="L176" s="67"/>
    </row>
    <row r="177" spans="1:12" x14ac:dyDescent="0.25">
      <c r="A177" s="89" t="str">
        <f>CONCATENATE(Information!E5," BUDGET")</f>
        <v>2026 BUDGET</v>
      </c>
      <c r="B177" s="46"/>
      <c r="C177" s="46"/>
      <c r="D177" s="46"/>
      <c r="E177" s="46"/>
      <c r="F177" s="46"/>
      <c r="G177" s="75"/>
      <c r="H177" s="46"/>
      <c r="I177" s="66"/>
      <c r="J177" s="66"/>
      <c r="K177" s="66"/>
      <c r="L177" s="67"/>
    </row>
    <row r="178" spans="1:12" x14ac:dyDescent="0.25">
      <c r="A178" s="89" t="s">
        <v>20</v>
      </c>
      <c r="B178" s="46"/>
      <c r="C178" s="46"/>
      <c r="D178" s="46"/>
      <c r="E178" s="46"/>
      <c r="F178" s="46"/>
      <c r="G178" s="67"/>
      <c r="H178" s="46"/>
      <c r="I178" s="68"/>
      <c r="J178" s="66"/>
      <c r="K178" s="66"/>
      <c r="L178" s="67"/>
    </row>
    <row r="179" spans="1:12" x14ac:dyDescent="0.25">
      <c r="A179" s="90"/>
      <c r="B179" s="46"/>
      <c r="C179" s="46"/>
      <c r="D179" s="46"/>
      <c r="E179" s="46"/>
      <c r="F179" s="46"/>
      <c r="G179" s="67"/>
      <c r="H179" s="46"/>
      <c r="I179" s="66"/>
      <c r="J179" s="66"/>
      <c r="K179" s="66"/>
      <c r="L179" s="67"/>
    </row>
    <row r="180" spans="1:12" x14ac:dyDescent="0.25">
      <c r="A180" s="92"/>
      <c r="B180" s="46"/>
      <c r="C180" s="67"/>
      <c r="D180" s="46"/>
      <c r="E180" s="46"/>
      <c r="F180" s="46"/>
      <c r="G180" s="46"/>
      <c r="H180" s="46"/>
      <c r="I180" s="98" t="s">
        <v>21</v>
      </c>
      <c r="J180" s="66"/>
      <c r="K180" s="99" t="s">
        <v>109</v>
      </c>
      <c r="L180" s="67"/>
    </row>
    <row r="181" spans="1:12" x14ac:dyDescent="0.25">
      <c r="A181" s="69" t="s">
        <v>22</v>
      </c>
      <c r="B181" s="46"/>
      <c r="C181" s="67"/>
      <c r="D181" s="46"/>
      <c r="E181" s="46"/>
      <c r="F181" s="46"/>
      <c r="G181" s="46"/>
      <c r="H181" s="46"/>
      <c r="I181" s="98" t="s">
        <v>110</v>
      </c>
      <c r="J181" s="66"/>
      <c r="K181" s="98" t="s">
        <v>111</v>
      </c>
      <c r="L181" s="67"/>
    </row>
    <row r="182" spans="1:12" x14ac:dyDescent="0.25">
      <c r="A182" s="165" t="s">
        <v>218</v>
      </c>
      <c r="B182" s="100"/>
      <c r="C182" s="101" t="s">
        <v>112</v>
      </c>
      <c r="D182" s="102"/>
      <c r="E182" s="74"/>
      <c r="F182" s="74"/>
      <c r="G182" s="101"/>
      <c r="H182" s="102"/>
      <c r="I182" s="91" t="s">
        <v>29</v>
      </c>
      <c r="J182" s="68"/>
      <c r="K182" s="91" t="s">
        <v>113</v>
      </c>
      <c r="L182" s="67"/>
    </row>
    <row r="183" spans="1:12" x14ac:dyDescent="0.25">
      <c r="A183" s="89"/>
      <c r="B183" s="46"/>
      <c r="C183" s="46"/>
      <c r="D183" s="46"/>
      <c r="E183" s="46"/>
      <c r="F183" s="46"/>
      <c r="G183" s="46"/>
      <c r="H183" s="46"/>
      <c r="I183" s="66"/>
      <c r="J183" s="66"/>
      <c r="K183" s="66"/>
      <c r="L183" s="67"/>
    </row>
    <row r="184" spans="1:12" x14ac:dyDescent="0.25">
      <c r="A184" s="89"/>
      <c r="B184" s="46"/>
      <c r="C184" s="84" t="s">
        <v>114</v>
      </c>
      <c r="D184" s="84"/>
      <c r="E184" s="84"/>
      <c r="F184" s="84"/>
      <c r="G184" s="84"/>
      <c r="H184" s="84"/>
      <c r="I184" s="68"/>
      <c r="J184" s="68"/>
      <c r="K184" s="68"/>
      <c r="L184" s="67"/>
    </row>
    <row r="185" spans="1:12" x14ac:dyDescent="0.25">
      <c r="A185" s="89"/>
      <c r="B185" s="46"/>
      <c r="C185" s="84"/>
      <c r="D185" s="84" t="s">
        <v>115</v>
      </c>
      <c r="E185" s="84"/>
      <c r="F185" s="84"/>
      <c r="G185" s="84"/>
      <c r="H185" s="84"/>
      <c r="I185" s="68"/>
      <c r="J185" s="68"/>
      <c r="K185" s="68"/>
      <c r="L185" s="67"/>
    </row>
    <row r="186" spans="1:12" x14ac:dyDescent="0.25">
      <c r="A186" s="78"/>
      <c r="B186" s="103"/>
      <c r="C186" s="103"/>
      <c r="D186" s="103"/>
      <c r="E186" s="103"/>
      <c r="F186" s="103"/>
      <c r="G186" s="80"/>
      <c r="H186" s="88"/>
      <c r="I186" s="80"/>
      <c r="J186" s="68"/>
      <c r="K186" s="77"/>
      <c r="L186" s="67"/>
    </row>
    <row r="187" spans="1:12" x14ac:dyDescent="0.25">
      <c r="A187" s="78"/>
      <c r="B187" s="103"/>
      <c r="C187" s="103"/>
      <c r="D187" s="103"/>
      <c r="E187" s="103"/>
      <c r="F187" s="103"/>
      <c r="G187" s="80"/>
      <c r="H187" s="88"/>
      <c r="I187" s="80"/>
      <c r="J187" s="68"/>
      <c r="K187" s="77"/>
      <c r="L187" s="67"/>
    </row>
    <row r="188" spans="1:12" x14ac:dyDescent="0.25">
      <c r="A188" s="78"/>
      <c r="B188" s="103"/>
      <c r="C188" s="103"/>
      <c r="D188" s="103"/>
      <c r="E188" s="103"/>
      <c r="F188" s="103"/>
      <c r="G188" s="80"/>
      <c r="H188" s="88"/>
      <c r="I188" s="80"/>
      <c r="J188" s="68"/>
      <c r="K188" s="77"/>
      <c r="L188" s="67"/>
    </row>
    <row r="189" spans="1:12" x14ac:dyDescent="0.25">
      <c r="A189" s="78"/>
      <c r="B189" s="103"/>
      <c r="C189" s="103"/>
      <c r="D189" s="103"/>
      <c r="E189" s="103"/>
      <c r="F189" s="103"/>
      <c r="G189" s="80"/>
      <c r="H189" s="88"/>
      <c r="I189" s="80"/>
      <c r="J189" s="68"/>
      <c r="K189" s="77"/>
      <c r="L189" s="67"/>
    </row>
    <row r="190" spans="1:12" x14ac:dyDescent="0.25">
      <c r="A190" s="78"/>
      <c r="B190" s="103"/>
      <c r="C190" s="103"/>
      <c r="D190" s="103"/>
      <c r="E190" s="103"/>
      <c r="F190" s="103"/>
      <c r="G190" s="80"/>
      <c r="H190" s="88"/>
      <c r="I190" s="80"/>
      <c r="J190" s="68"/>
      <c r="K190" s="77"/>
      <c r="L190" s="67"/>
    </row>
    <row r="191" spans="1:12" x14ac:dyDescent="0.25">
      <c r="A191" s="78"/>
      <c r="B191" s="103"/>
      <c r="C191" s="103"/>
      <c r="D191" s="103"/>
      <c r="E191" s="103"/>
      <c r="F191" s="103"/>
      <c r="G191" s="80"/>
      <c r="H191" s="88"/>
      <c r="I191" s="80"/>
      <c r="J191" s="68"/>
      <c r="K191" s="77"/>
      <c r="L191" s="67"/>
    </row>
    <row r="192" spans="1:12" x14ac:dyDescent="0.25">
      <c r="A192" s="78"/>
      <c r="B192" s="103"/>
      <c r="C192" s="103"/>
      <c r="D192" s="103"/>
      <c r="E192" s="103"/>
      <c r="F192" s="103"/>
      <c r="G192" s="80"/>
      <c r="H192" s="88"/>
      <c r="I192" s="80"/>
      <c r="J192" s="68"/>
      <c r="K192" s="77"/>
      <c r="L192" s="67"/>
    </row>
    <row r="193" spans="1:12" x14ac:dyDescent="0.25">
      <c r="A193" s="78"/>
      <c r="B193" s="103"/>
      <c r="C193" s="103"/>
      <c r="D193" s="103"/>
      <c r="E193" s="103"/>
      <c r="F193" s="103"/>
      <c r="G193" s="80"/>
      <c r="H193" s="88"/>
      <c r="I193" s="80"/>
      <c r="J193" s="68"/>
      <c r="K193" s="77"/>
      <c r="L193" s="67"/>
    </row>
    <row r="194" spans="1:12" x14ac:dyDescent="0.25">
      <c r="A194" s="78"/>
      <c r="B194" s="103"/>
      <c r="C194" s="103"/>
      <c r="D194" s="103"/>
      <c r="E194" s="103"/>
      <c r="F194" s="103"/>
      <c r="G194" s="80"/>
      <c r="H194" s="88"/>
      <c r="I194" s="80"/>
      <c r="J194" s="68"/>
      <c r="K194" s="77"/>
      <c r="L194" s="67"/>
    </row>
    <row r="195" spans="1:12" x14ac:dyDescent="0.25">
      <c r="A195" s="78"/>
      <c r="B195" s="103"/>
      <c r="C195" s="103"/>
      <c r="D195" s="103"/>
      <c r="E195" s="103"/>
      <c r="F195" s="103"/>
      <c r="G195" s="80"/>
      <c r="H195" s="88"/>
      <c r="I195" s="80"/>
      <c r="J195" s="68"/>
      <c r="K195" s="77"/>
      <c r="L195" s="67"/>
    </row>
    <row r="196" spans="1:12" x14ac:dyDescent="0.25">
      <c r="A196" s="78"/>
      <c r="B196" s="103"/>
      <c r="C196" s="103"/>
      <c r="D196" s="103"/>
      <c r="E196" s="103"/>
      <c r="F196" s="103"/>
      <c r="G196" s="80"/>
      <c r="H196" s="88"/>
      <c r="I196" s="80"/>
      <c r="J196" s="68"/>
      <c r="K196" s="77"/>
      <c r="L196" s="67"/>
    </row>
    <row r="197" spans="1:12" x14ac:dyDescent="0.25">
      <c r="A197" s="78"/>
      <c r="B197" s="103"/>
      <c r="C197" s="103"/>
      <c r="D197" s="103"/>
      <c r="E197" s="103"/>
      <c r="F197" s="103"/>
      <c r="G197" s="80"/>
      <c r="H197" s="88"/>
      <c r="I197" s="80"/>
      <c r="J197" s="68"/>
      <c r="K197" s="77"/>
      <c r="L197" s="67"/>
    </row>
    <row r="198" spans="1:12" x14ac:dyDescent="0.25">
      <c r="A198" s="78"/>
      <c r="B198" s="103"/>
      <c r="C198" s="103"/>
      <c r="D198" s="103"/>
      <c r="E198" s="103"/>
      <c r="F198" s="103"/>
      <c r="G198" s="80"/>
      <c r="H198" s="88"/>
      <c r="I198" s="80"/>
      <c r="J198" s="68"/>
      <c r="K198" s="77"/>
      <c r="L198" s="67"/>
    </row>
    <row r="199" spans="1:12" x14ac:dyDescent="0.25">
      <c r="A199" s="83"/>
      <c r="B199" s="84"/>
      <c r="C199" s="84"/>
      <c r="D199" s="84"/>
      <c r="E199" s="84" t="s">
        <v>116</v>
      </c>
      <c r="F199" s="84"/>
      <c r="G199" s="67"/>
      <c r="H199" s="46"/>
      <c r="I199" s="66"/>
      <c r="J199" s="68"/>
      <c r="K199" s="68"/>
      <c r="L199" s="67"/>
    </row>
    <row r="200" spans="1:12" ht="13.8" thickBot="1" x14ac:dyDescent="0.3">
      <c r="A200" s="83"/>
      <c r="B200" s="84"/>
      <c r="C200" s="84"/>
      <c r="D200" s="84"/>
      <c r="E200" s="84"/>
      <c r="F200" s="84" t="s">
        <v>117</v>
      </c>
      <c r="G200" s="67"/>
      <c r="H200" s="46"/>
      <c r="I200" s="66"/>
      <c r="J200" s="68" t="s">
        <v>38</v>
      </c>
      <c r="K200" s="104">
        <f>SUM(K186:K198)</f>
        <v>0</v>
      </c>
      <c r="L200" s="67"/>
    </row>
    <row r="201" spans="1:12" ht="13.8" thickTop="1" x14ac:dyDescent="0.25">
      <c r="A201" s="89"/>
      <c r="B201" s="67"/>
      <c r="C201" s="67"/>
      <c r="D201" s="67"/>
      <c r="E201" s="67"/>
      <c r="F201" s="67"/>
      <c r="G201" s="67"/>
      <c r="H201" s="46"/>
      <c r="I201" s="66"/>
      <c r="J201" s="68"/>
      <c r="K201" s="68"/>
      <c r="L201" s="67"/>
    </row>
    <row r="202" spans="1:12" x14ac:dyDescent="0.25">
      <c r="A202" s="89"/>
      <c r="B202" s="67"/>
      <c r="C202" s="67"/>
      <c r="D202" s="67"/>
      <c r="E202" s="67"/>
      <c r="F202" s="67"/>
      <c r="G202" s="67"/>
      <c r="H202" s="67"/>
      <c r="I202" s="68"/>
      <c r="J202" s="68"/>
      <c r="K202" s="68"/>
      <c r="L202" s="67"/>
    </row>
    <row r="203" spans="1:12" x14ac:dyDescent="0.25">
      <c r="A203" s="89"/>
      <c r="B203" s="46"/>
      <c r="C203" s="46"/>
      <c r="D203" s="46"/>
      <c r="E203" s="46"/>
      <c r="F203" s="46"/>
      <c r="G203" s="46"/>
      <c r="H203" s="46"/>
      <c r="I203" s="66"/>
      <c r="J203" s="66"/>
      <c r="K203" s="66"/>
      <c r="L203" s="67"/>
    </row>
    <row r="204" spans="1:12" x14ac:dyDescent="0.25">
      <c r="A204" s="89"/>
      <c r="B204" s="46"/>
      <c r="C204" s="46"/>
      <c r="D204" s="46"/>
      <c r="E204" s="46"/>
      <c r="F204" s="46"/>
      <c r="G204" s="46"/>
      <c r="H204" s="46"/>
      <c r="I204" s="66"/>
      <c r="J204" s="66"/>
      <c r="K204" s="66"/>
      <c r="L204" s="67"/>
    </row>
    <row r="205" spans="1:12" x14ac:dyDescent="0.25">
      <c r="A205" t="s">
        <v>118</v>
      </c>
      <c r="L205" s="46"/>
    </row>
    <row r="206" spans="1:12" x14ac:dyDescent="0.25">
      <c r="A206" t="s">
        <v>119</v>
      </c>
      <c r="L206" s="46"/>
    </row>
    <row r="207" spans="1:12" x14ac:dyDescent="0.25">
      <c r="L207" s="67"/>
    </row>
    <row r="208" spans="1:12" x14ac:dyDescent="0.25">
      <c r="I208" s="25" t="s">
        <v>120</v>
      </c>
      <c r="L208" s="67"/>
    </row>
    <row r="209" spans="1:12" x14ac:dyDescent="0.25">
      <c r="I209"/>
      <c r="L209" s="67"/>
    </row>
    <row r="210" spans="1:12" x14ac:dyDescent="0.25">
      <c r="F210" t="s">
        <v>121</v>
      </c>
      <c r="I210" s="110"/>
      <c r="L210" s="67"/>
    </row>
    <row r="211" spans="1:12" x14ac:dyDescent="0.25">
      <c r="F211" s="111" t="s">
        <v>122</v>
      </c>
      <c r="I211" s="112"/>
      <c r="L211" s="67"/>
    </row>
    <row r="212" spans="1:12" x14ac:dyDescent="0.25">
      <c r="F212" s="33"/>
      <c r="I212" s="110"/>
      <c r="L212" s="67"/>
    </row>
    <row r="213" spans="1:12" x14ac:dyDescent="0.25">
      <c r="F213" s="33"/>
      <c r="I213" s="110"/>
      <c r="L213" s="67"/>
    </row>
    <row r="214" spans="1:12" x14ac:dyDescent="0.25">
      <c r="F214" s="105"/>
      <c r="I214" s="110"/>
      <c r="L214" s="67"/>
    </row>
    <row r="215" spans="1:12" x14ac:dyDescent="0.25">
      <c r="F215" s="105"/>
      <c r="I215" s="110"/>
      <c r="L215" s="67"/>
    </row>
    <row r="216" spans="1:12" x14ac:dyDescent="0.25">
      <c r="A216" s="89"/>
      <c r="B216" s="46"/>
      <c r="C216" s="46"/>
      <c r="D216" s="46"/>
      <c r="E216" s="46"/>
      <c r="F216" s="75"/>
      <c r="G216" s="75"/>
      <c r="H216" s="46"/>
      <c r="I216" s="66"/>
      <c r="J216" s="66"/>
      <c r="K216" s="66"/>
      <c r="L216" s="46"/>
    </row>
    <row r="217" spans="1:12" x14ac:dyDescent="0.25">
      <c r="A217" s="89"/>
      <c r="B217" s="46"/>
      <c r="C217" s="46"/>
      <c r="D217" s="46"/>
      <c r="E217" s="46"/>
      <c r="F217" s="75"/>
      <c r="G217" s="75"/>
      <c r="H217" s="46"/>
      <c r="I217" s="66"/>
      <c r="J217" s="66"/>
      <c r="K217" s="66"/>
      <c r="L217" s="46"/>
    </row>
    <row r="218" spans="1:12" x14ac:dyDescent="0.25">
      <c r="A218" s="89"/>
      <c r="B218" s="46"/>
      <c r="C218" s="46"/>
      <c r="D218" s="46"/>
      <c r="E218" s="46"/>
      <c r="F218" s="75"/>
      <c r="G218" s="75"/>
      <c r="H218" s="46"/>
      <c r="I218" s="66"/>
      <c r="J218" s="66"/>
      <c r="K218" s="66"/>
      <c r="L218" s="46"/>
    </row>
    <row r="219" spans="1:12" x14ac:dyDescent="0.25">
      <c r="A219" s="89"/>
      <c r="B219" s="46"/>
      <c r="C219" s="46"/>
      <c r="D219" s="46"/>
      <c r="E219" s="46"/>
      <c r="F219" s="75"/>
      <c r="G219" s="75"/>
      <c r="H219" s="46"/>
      <c r="I219" s="66"/>
      <c r="J219" s="66"/>
      <c r="K219" s="66"/>
      <c r="L219" s="46"/>
    </row>
    <row r="220" spans="1:12" x14ac:dyDescent="0.25">
      <c r="A220" s="89"/>
      <c r="B220" s="46"/>
      <c r="C220" s="46"/>
      <c r="D220" s="46"/>
      <c r="E220" s="46"/>
      <c r="F220" s="75"/>
      <c r="G220" s="75"/>
      <c r="H220" s="46"/>
      <c r="I220" s="66"/>
      <c r="J220" s="66"/>
      <c r="K220" s="66"/>
      <c r="L220" s="46"/>
    </row>
    <row r="221" spans="1:12" x14ac:dyDescent="0.25">
      <c r="A221" s="89"/>
      <c r="B221" s="46"/>
      <c r="C221" s="46"/>
      <c r="D221" s="46"/>
      <c r="E221" s="46"/>
      <c r="F221" s="75"/>
      <c r="G221" s="75"/>
      <c r="H221" s="46"/>
      <c r="I221" s="66"/>
      <c r="J221" s="66"/>
      <c r="K221" s="66"/>
      <c r="L221" s="46"/>
    </row>
    <row r="222" spans="1:12" x14ac:dyDescent="0.25">
      <c r="A222" s="89"/>
      <c r="B222" s="46"/>
      <c r="C222" s="46"/>
      <c r="D222" s="46"/>
      <c r="E222" s="46"/>
      <c r="F222" s="75"/>
      <c r="G222" s="75"/>
      <c r="H222" s="46"/>
      <c r="I222" s="66"/>
      <c r="J222" s="66"/>
      <c r="K222" s="66"/>
      <c r="L222" s="46"/>
    </row>
    <row r="223" spans="1:12" x14ac:dyDescent="0.25">
      <c r="A223" s="89"/>
      <c r="B223" s="46"/>
      <c r="C223" s="46"/>
      <c r="D223" s="46"/>
      <c r="E223" s="46"/>
      <c r="F223" s="75"/>
      <c r="G223" s="75"/>
      <c r="H223" s="46"/>
      <c r="I223" s="66"/>
      <c r="J223" s="66"/>
      <c r="K223" s="66"/>
      <c r="L223" s="46"/>
    </row>
    <row r="224" spans="1:12" x14ac:dyDescent="0.25">
      <c r="A224" s="89"/>
      <c r="B224" s="46"/>
      <c r="C224" s="46"/>
      <c r="D224" s="46"/>
      <c r="E224" s="46"/>
      <c r="F224" s="75"/>
      <c r="G224" s="75"/>
      <c r="H224" s="46"/>
      <c r="I224" s="66"/>
      <c r="J224" s="66"/>
      <c r="K224" s="66"/>
      <c r="L224" s="46"/>
    </row>
    <row r="225" spans="1:12" x14ac:dyDescent="0.25">
      <c r="A225" s="89"/>
      <c r="B225" s="46"/>
      <c r="C225" s="46"/>
      <c r="D225" s="46"/>
      <c r="E225" s="46"/>
      <c r="F225" s="75"/>
      <c r="G225" s="75"/>
      <c r="H225" s="46"/>
      <c r="I225" s="66"/>
      <c r="J225" s="66"/>
      <c r="K225" s="66"/>
      <c r="L225" s="46"/>
    </row>
    <row r="226" spans="1:12" x14ac:dyDescent="0.25">
      <c r="A226" s="89"/>
      <c r="B226" s="46"/>
      <c r="C226" s="46"/>
      <c r="D226" s="46"/>
      <c r="E226" s="46"/>
      <c r="F226" s="75"/>
      <c r="G226" s="75"/>
      <c r="H226" s="46"/>
      <c r="I226" s="66"/>
      <c r="J226" s="66"/>
      <c r="K226" s="66"/>
      <c r="L226" s="46"/>
    </row>
    <row r="227" spans="1:12" x14ac:dyDescent="0.25">
      <c r="A227" s="89"/>
      <c r="B227" s="46"/>
      <c r="C227" s="46"/>
      <c r="D227" s="46"/>
      <c r="E227" s="46"/>
      <c r="F227" s="75"/>
      <c r="G227" s="75"/>
      <c r="H227" s="46"/>
      <c r="I227" s="66"/>
      <c r="J227" s="66"/>
      <c r="K227" s="66"/>
      <c r="L227" s="46"/>
    </row>
    <row r="228" spans="1:12" x14ac:dyDescent="0.25">
      <c r="A228" s="89"/>
      <c r="B228" s="46"/>
      <c r="C228" s="46"/>
      <c r="D228" s="46"/>
      <c r="E228" s="46"/>
      <c r="F228" s="75"/>
      <c r="G228" s="75"/>
      <c r="H228" s="46"/>
      <c r="I228" s="66"/>
      <c r="J228" s="66"/>
      <c r="K228" s="66"/>
      <c r="L228" s="46"/>
    </row>
    <row r="229" spans="1:12" x14ac:dyDescent="0.25">
      <c r="A229" s="89"/>
      <c r="B229" s="46"/>
      <c r="C229" s="46"/>
      <c r="D229" s="46"/>
      <c r="E229" s="46"/>
      <c r="F229" s="75"/>
      <c r="G229" s="75"/>
      <c r="H229" s="46"/>
      <c r="I229" s="66"/>
      <c r="J229" s="66"/>
      <c r="K229" s="66"/>
      <c r="L229" s="46"/>
    </row>
    <row r="230" spans="1:12" x14ac:dyDescent="0.25">
      <c r="A230" s="89"/>
      <c r="B230" s="46"/>
      <c r="C230" s="46"/>
      <c r="D230" s="46"/>
      <c r="E230" s="46"/>
      <c r="F230" s="75"/>
      <c r="G230" s="75"/>
      <c r="H230" s="46"/>
      <c r="I230" s="66"/>
      <c r="J230" s="66"/>
      <c r="K230" s="66"/>
      <c r="L230" s="46"/>
    </row>
    <row r="231" spans="1:12" x14ac:dyDescent="0.25">
      <c r="A231" s="89"/>
      <c r="B231" s="46"/>
      <c r="C231" s="46"/>
      <c r="D231" s="46"/>
      <c r="E231" s="46"/>
      <c r="F231" s="75"/>
      <c r="G231" s="75"/>
      <c r="H231" s="46"/>
      <c r="I231" s="66"/>
      <c r="J231" s="66"/>
      <c r="K231" s="66"/>
      <c r="L231" s="46"/>
    </row>
    <row r="232" spans="1:12" x14ac:dyDescent="0.25">
      <c r="A232" s="89"/>
      <c r="B232" s="106"/>
      <c r="C232" s="106"/>
      <c r="D232" s="106"/>
      <c r="E232" s="106"/>
      <c r="F232" s="87" t="s">
        <v>123</v>
      </c>
      <c r="G232" s="107"/>
      <c r="H232" s="106"/>
      <c r="I232" s="108"/>
      <c r="J232" s="108"/>
      <c r="K232" s="108"/>
      <c r="L232" s="46"/>
    </row>
    <row r="233" spans="1:12" x14ac:dyDescent="0.25">
      <c r="A233" s="89"/>
      <c r="B233" s="46"/>
      <c r="C233" s="46"/>
      <c r="D233" s="46"/>
      <c r="E233" s="46"/>
      <c r="F233" s="46"/>
      <c r="G233" s="46"/>
      <c r="H233" s="46"/>
      <c r="I233" s="66"/>
      <c r="J233" s="66"/>
      <c r="K233" s="66"/>
      <c r="L233" s="46"/>
    </row>
    <row r="234" spans="1:12" x14ac:dyDescent="0.25">
      <c r="A234" s="46"/>
      <c r="B234" s="46"/>
      <c r="C234" s="46"/>
      <c r="D234" s="46"/>
      <c r="E234" s="46"/>
      <c r="F234" s="46"/>
      <c r="G234" s="46"/>
      <c r="H234" s="46"/>
      <c r="I234" s="66"/>
      <c r="J234" s="66"/>
      <c r="K234" s="66"/>
      <c r="L234" s="46"/>
    </row>
    <row r="235" spans="1:12" x14ac:dyDescent="0.25">
      <c r="A235" s="46"/>
      <c r="B235" s="46"/>
      <c r="C235" s="46"/>
      <c r="D235" s="46"/>
      <c r="E235" s="46"/>
      <c r="F235" s="46"/>
      <c r="G235" s="46"/>
      <c r="H235" s="46"/>
      <c r="I235" s="66"/>
      <c r="J235" s="66"/>
      <c r="K235" s="66"/>
      <c r="L235" s="46"/>
    </row>
    <row r="236" spans="1:12" x14ac:dyDescent="0.25">
      <c r="A236" s="46"/>
      <c r="B236" s="46"/>
      <c r="C236" s="46"/>
      <c r="D236" s="46"/>
      <c r="E236" s="46"/>
      <c r="F236" s="46"/>
      <c r="G236" s="46"/>
      <c r="H236" s="46"/>
      <c r="I236" s="66"/>
      <c r="J236" s="66"/>
      <c r="K236" s="66"/>
      <c r="L236" s="46"/>
    </row>
    <row r="237" spans="1:12" x14ac:dyDescent="0.25">
      <c r="A237" s="46"/>
      <c r="B237" s="46"/>
      <c r="C237" s="46"/>
      <c r="D237" s="46"/>
      <c r="E237" s="46"/>
      <c r="F237" s="46"/>
      <c r="G237" s="46"/>
      <c r="H237" s="46"/>
      <c r="I237" s="66"/>
      <c r="J237" s="66"/>
      <c r="K237" s="66"/>
      <c r="L237" s="46"/>
    </row>
    <row r="238" spans="1:12" x14ac:dyDescent="0.25">
      <c r="A238" s="46"/>
      <c r="B238" s="46"/>
      <c r="C238" s="46"/>
      <c r="D238" s="46"/>
      <c r="E238" s="46"/>
      <c r="F238" s="46"/>
      <c r="G238" s="46"/>
      <c r="H238" s="46"/>
      <c r="I238" s="66"/>
      <c r="J238" s="66"/>
      <c r="K238" s="66"/>
      <c r="L238" s="46"/>
    </row>
    <row r="239" spans="1:12" x14ac:dyDescent="0.25">
      <c r="A239" s="46"/>
      <c r="B239" s="46"/>
      <c r="C239" s="46"/>
      <c r="D239" s="46"/>
      <c r="E239" s="46"/>
      <c r="F239" s="46"/>
      <c r="G239" s="46"/>
      <c r="H239" s="46"/>
      <c r="I239" s="66"/>
      <c r="J239" s="66"/>
      <c r="K239" s="66"/>
      <c r="L239" s="46"/>
    </row>
    <row r="240" spans="1:12" x14ac:dyDescent="0.25">
      <c r="A240" s="46"/>
      <c r="B240" s="46"/>
      <c r="C240" s="46"/>
      <c r="D240" s="46"/>
      <c r="E240" s="46"/>
      <c r="F240" s="46"/>
      <c r="G240" s="46"/>
      <c r="H240" s="46"/>
      <c r="I240" s="66"/>
      <c r="J240" s="66"/>
      <c r="K240" s="66"/>
      <c r="L240" s="46"/>
    </row>
    <row r="241" spans="1:12" x14ac:dyDescent="0.25">
      <c r="A241" s="46"/>
      <c r="B241" s="46"/>
      <c r="C241" s="46"/>
      <c r="D241" s="46"/>
      <c r="E241" s="46"/>
      <c r="F241" s="46"/>
      <c r="G241" s="46"/>
      <c r="H241" s="46"/>
      <c r="I241" s="66"/>
      <c r="J241" s="66"/>
      <c r="K241" s="66"/>
      <c r="L241" s="46"/>
    </row>
    <row r="242" spans="1:12" x14ac:dyDescent="0.25">
      <c r="A242" s="46"/>
      <c r="B242" s="46"/>
      <c r="C242" s="46"/>
      <c r="D242" s="46"/>
      <c r="E242" s="46"/>
      <c r="F242" s="46"/>
      <c r="G242" s="46"/>
      <c r="H242" s="46"/>
      <c r="I242" s="66"/>
      <c r="J242" s="66"/>
      <c r="K242" s="66"/>
      <c r="L242" s="46"/>
    </row>
    <row r="243" spans="1:12" x14ac:dyDescent="0.25">
      <c r="A243" s="46"/>
      <c r="B243" s="46"/>
      <c r="C243" s="46"/>
      <c r="D243" s="46"/>
      <c r="E243" s="46"/>
      <c r="F243" s="46"/>
      <c r="G243" s="46"/>
      <c r="H243" s="46"/>
      <c r="I243" s="66"/>
      <c r="J243" s="66"/>
      <c r="K243" s="66"/>
      <c r="L243" s="46"/>
    </row>
    <row r="244" spans="1:12" x14ac:dyDescent="0.25">
      <c r="A244" s="46"/>
      <c r="B244" s="46"/>
      <c r="C244" s="46"/>
      <c r="D244" s="46"/>
      <c r="E244" s="46"/>
      <c r="F244" s="46"/>
      <c r="G244" s="46"/>
      <c r="H244" s="46"/>
      <c r="I244" s="66"/>
      <c r="J244" s="66"/>
      <c r="K244" s="66"/>
      <c r="L244" s="46"/>
    </row>
    <row r="245" spans="1:12" x14ac:dyDescent="0.25">
      <c r="A245" s="46"/>
      <c r="B245" s="46"/>
      <c r="C245" s="46"/>
      <c r="D245" s="46"/>
      <c r="E245" s="46"/>
      <c r="F245" s="46"/>
      <c r="G245" s="46"/>
      <c r="H245" s="46"/>
      <c r="I245" s="66"/>
      <c r="J245" s="66"/>
      <c r="K245" s="66"/>
      <c r="L245" s="46"/>
    </row>
    <row r="246" spans="1:12" x14ac:dyDescent="0.25">
      <c r="A246" s="46"/>
      <c r="B246" s="46"/>
      <c r="C246" s="46"/>
      <c r="D246" s="46"/>
      <c r="E246" s="46"/>
      <c r="F246" s="46"/>
      <c r="G246" s="46"/>
      <c r="H246" s="46"/>
      <c r="I246" s="66"/>
      <c r="J246" s="66"/>
      <c r="K246" s="66"/>
      <c r="L246" s="46"/>
    </row>
    <row r="247" spans="1:12" x14ac:dyDescent="0.25">
      <c r="A247" s="46"/>
      <c r="B247" s="46"/>
      <c r="C247" s="46"/>
      <c r="D247" s="46"/>
      <c r="E247" s="46"/>
      <c r="F247" s="46"/>
      <c r="G247" s="46"/>
      <c r="H247" s="46"/>
      <c r="I247" s="66"/>
      <c r="J247" s="66"/>
      <c r="K247" s="66"/>
      <c r="L247" s="46"/>
    </row>
    <row r="248" spans="1:12" x14ac:dyDescent="0.25">
      <c r="A248" s="46"/>
      <c r="B248" s="46"/>
      <c r="C248" s="46"/>
      <c r="D248" s="46"/>
      <c r="E248" s="46"/>
      <c r="F248" s="46"/>
      <c r="G248" s="46"/>
      <c r="H248" s="46"/>
      <c r="I248" s="66"/>
      <c r="J248" s="66"/>
      <c r="K248" s="66"/>
      <c r="L248" s="46"/>
    </row>
    <row r="249" spans="1:12" x14ac:dyDescent="0.25">
      <c r="A249" s="46"/>
      <c r="B249" s="46"/>
      <c r="C249" s="46"/>
      <c r="D249" s="46"/>
      <c r="E249" s="46"/>
      <c r="F249" s="46"/>
      <c r="G249" s="46"/>
      <c r="H249" s="46"/>
      <c r="I249" s="66"/>
      <c r="J249" s="66"/>
      <c r="K249" s="66"/>
      <c r="L249" s="46"/>
    </row>
    <row r="250" spans="1:12" x14ac:dyDescent="0.25">
      <c r="A250" s="46"/>
      <c r="B250" s="46"/>
      <c r="C250" s="46"/>
      <c r="D250" s="46"/>
      <c r="E250" s="46"/>
      <c r="F250" s="46"/>
      <c r="G250" s="46"/>
      <c r="H250" s="46"/>
      <c r="I250" s="66"/>
      <c r="J250" s="66"/>
      <c r="K250" s="66"/>
      <c r="L250" s="46"/>
    </row>
    <row r="251" spans="1:12" x14ac:dyDescent="0.25">
      <c r="A251" s="46"/>
      <c r="B251" s="46"/>
      <c r="C251" s="46"/>
      <c r="D251" s="46"/>
      <c r="E251" s="46"/>
      <c r="F251" s="46"/>
      <c r="G251" s="46"/>
      <c r="H251" s="46"/>
      <c r="I251" s="66"/>
      <c r="J251" s="66"/>
      <c r="K251" s="66"/>
      <c r="L251" s="46"/>
    </row>
    <row r="252" spans="1:12" x14ac:dyDescent="0.25">
      <c r="A252" s="46"/>
      <c r="B252" s="46"/>
      <c r="C252" s="46"/>
      <c r="D252" s="46"/>
      <c r="E252" s="46"/>
      <c r="F252" s="46"/>
      <c r="G252" s="46"/>
      <c r="H252" s="46"/>
      <c r="I252" s="66"/>
      <c r="J252" s="66"/>
      <c r="K252" s="66"/>
      <c r="L252" s="46"/>
    </row>
    <row r="253" spans="1:12" x14ac:dyDescent="0.25">
      <c r="A253" s="46"/>
      <c r="B253" s="46"/>
      <c r="C253" s="46"/>
      <c r="D253" s="46"/>
      <c r="E253" s="46"/>
      <c r="F253" s="46"/>
      <c r="G253" s="46"/>
      <c r="H253" s="46"/>
      <c r="I253" s="66"/>
      <c r="J253" s="66"/>
      <c r="K253" s="66"/>
      <c r="L253" s="46"/>
    </row>
    <row r="254" spans="1:12" x14ac:dyDescent="0.25">
      <c r="A254" s="46"/>
      <c r="B254" s="46"/>
      <c r="C254" s="46"/>
      <c r="D254" s="46"/>
      <c r="E254" s="46"/>
      <c r="F254" s="46"/>
      <c r="G254" s="46"/>
      <c r="H254" s="46"/>
      <c r="I254" s="66"/>
      <c r="J254" s="66"/>
      <c r="K254" s="66"/>
      <c r="L254" s="46"/>
    </row>
    <row r="255" spans="1:12" x14ac:dyDescent="0.25">
      <c r="A255" s="46"/>
      <c r="B255" s="46"/>
      <c r="C255" s="46"/>
      <c r="D255" s="46"/>
      <c r="E255" s="46"/>
      <c r="F255" s="46"/>
      <c r="G255" s="46"/>
      <c r="H255" s="46"/>
      <c r="I255" s="66"/>
      <c r="J255" s="66"/>
      <c r="K255" s="66"/>
      <c r="L255" s="46"/>
    </row>
    <row r="256" spans="1:12" x14ac:dyDescent="0.25">
      <c r="A256" s="46"/>
      <c r="B256" s="46"/>
      <c r="C256" s="46"/>
      <c r="D256" s="46"/>
      <c r="E256" s="46"/>
      <c r="F256" s="46"/>
      <c r="G256" s="46"/>
      <c r="H256" s="46"/>
      <c r="I256" s="66"/>
      <c r="J256" s="66"/>
      <c r="K256" s="66"/>
      <c r="L256" s="46"/>
    </row>
    <row r="257" spans="1:12" x14ac:dyDescent="0.25">
      <c r="A257" s="46"/>
      <c r="B257" s="46"/>
      <c r="C257" s="46"/>
      <c r="D257" s="46"/>
      <c r="E257" s="46"/>
      <c r="F257" s="46"/>
      <c r="G257" s="46"/>
      <c r="H257" s="46"/>
      <c r="I257" s="66"/>
      <c r="J257" s="66"/>
      <c r="K257" s="66"/>
      <c r="L257" s="46"/>
    </row>
    <row r="258" spans="1:12" x14ac:dyDescent="0.25">
      <c r="A258" s="46"/>
      <c r="B258" s="46"/>
      <c r="C258" s="46"/>
      <c r="D258" s="46"/>
      <c r="E258" s="46"/>
      <c r="F258" s="46"/>
      <c r="G258" s="46"/>
      <c r="H258" s="46"/>
      <c r="I258" s="66"/>
      <c r="J258" s="66"/>
      <c r="K258" s="66"/>
      <c r="L258" s="46"/>
    </row>
    <row r="259" spans="1:12" x14ac:dyDescent="0.25">
      <c r="A259" s="46"/>
      <c r="B259" s="46"/>
      <c r="C259" s="46"/>
      <c r="D259" s="46"/>
      <c r="E259" s="46"/>
      <c r="F259" s="46"/>
      <c r="G259" s="46"/>
      <c r="H259" s="46"/>
      <c r="I259" s="66"/>
      <c r="J259" s="66"/>
      <c r="K259" s="66"/>
      <c r="L259" s="46"/>
    </row>
    <row r="260" spans="1:12" x14ac:dyDescent="0.25">
      <c r="A260" s="46"/>
      <c r="B260" s="46"/>
      <c r="C260" s="46"/>
      <c r="D260" s="46"/>
      <c r="E260" s="46"/>
      <c r="F260" s="46"/>
      <c r="G260" s="46"/>
      <c r="H260" s="46"/>
      <c r="I260" s="66"/>
      <c r="J260" s="66"/>
      <c r="K260" s="66"/>
      <c r="L260" s="46"/>
    </row>
    <row r="261" spans="1:12" x14ac:dyDescent="0.25">
      <c r="A261" s="46"/>
      <c r="B261" s="46"/>
      <c r="C261" s="46"/>
      <c r="D261" s="46"/>
      <c r="E261" s="46"/>
      <c r="F261" s="46"/>
      <c r="G261" s="46"/>
      <c r="H261" s="46"/>
      <c r="I261" s="66"/>
      <c r="J261" s="66"/>
      <c r="K261" s="66"/>
      <c r="L261" s="46"/>
    </row>
    <row r="262" spans="1:12" x14ac:dyDescent="0.25">
      <c r="A262" s="46"/>
      <c r="B262" s="46"/>
      <c r="C262" s="46"/>
      <c r="D262" s="46"/>
      <c r="E262" s="46"/>
      <c r="F262" s="46"/>
      <c r="G262" s="46"/>
      <c r="H262" s="46"/>
      <c r="I262" s="66"/>
      <c r="J262" s="66"/>
      <c r="K262" s="66"/>
      <c r="L262" s="46"/>
    </row>
    <row r="263" spans="1:12" x14ac:dyDescent="0.25">
      <c r="A263" s="46"/>
      <c r="B263" s="46"/>
      <c r="C263" s="46"/>
      <c r="D263" s="46"/>
      <c r="E263" s="46"/>
      <c r="F263" s="46"/>
      <c r="G263" s="46"/>
      <c r="H263" s="46"/>
      <c r="I263" s="66"/>
      <c r="J263" s="66"/>
      <c r="K263" s="66"/>
      <c r="L263" s="46"/>
    </row>
    <row r="264" spans="1:12" x14ac:dyDescent="0.25">
      <c r="A264" s="46"/>
      <c r="B264" s="46"/>
      <c r="C264" s="46"/>
      <c r="D264" s="46"/>
      <c r="E264" s="46"/>
      <c r="F264" s="46"/>
      <c r="G264" s="46"/>
      <c r="H264" s="46"/>
      <c r="I264" s="66"/>
      <c r="J264" s="66"/>
      <c r="K264" s="66"/>
      <c r="L264" s="46"/>
    </row>
    <row r="265" spans="1:12" x14ac:dyDescent="0.25">
      <c r="A265" s="46"/>
      <c r="B265" s="46"/>
      <c r="C265" s="46"/>
      <c r="D265" s="46"/>
      <c r="E265" s="46"/>
      <c r="F265" s="46"/>
      <c r="G265" s="46"/>
      <c r="H265" s="46"/>
      <c r="I265" s="66"/>
      <c r="J265" s="66"/>
      <c r="K265" s="66"/>
      <c r="L265" s="46"/>
    </row>
    <row r="266" spans="1:12" x14ac:dyDescent="0.25">
      <c r="A266" s="46"/>
      <c r="B266" s="46"/>
      <c r="C266" s="46"/>
      <c r="D266" s="46"/>
      <c r="E266" s="46"/>
      <c r="F266" s="46"/>
      <c r="G266" s="46"/>
      <c r="H266" s="46"/>
      <c r="I266" s="66"/>
      <c r="J266" s="66"/>
      <c r="K266" s="66"/>
      <c r="L266" s="46"/>
    </row>
    <row r="267" spans="1:12" x14ac:dyDescent="0.25">
      <c r="A267" s="46"/>
      <c r="B267" s="46"/>
      <c r="C267" s="46"/>
      <c r="D267" s="46"/>
      <c r="E267" s="46"/>
      <c r="F267" s="46"/>
      <c r="G267" s="46"/>
      <c r="H267" s="46"/>
      <c r="I267" s="66"/>
      <c r="J267" s="66"/>
      <c r="K267" s="66"/>
      <c r="L267" s="46"/>
    </row>
    <row r="268" spans="1:12" x14ac:dyDescent="0.25">
      <c r="A268" s="46"/>
      <c r="B268" s="46"/>
      <c r="C268" s="46"/>
      <c r="D268" s="46"/>
      <c r="E268" s="46"/>
      <c r="F268" s="46"/>
      <c r="G268" s="46"/>
      <c r="H268" s="46"/>
      <c r="I268" s="66"/>
      <c r="J268" s="66"/>
      <c r="K268" s="66"/>
      <c r="L268" s="46"/>
    </row>
    <row r="269" spans="1:12" x14ac:dyDescent="0.25">
      <c r="A269" s="46"/>
      <c r="B269" s="46"/>
      <c r="C269" s="46"/>
      <c r="D269" s="46"/>
      <c r="E269" s="46"/>
      <c r="F269" s="46"/>
      <c r="G269" s="46"/>
      <c r="H269" s="46"/>
      <c r="I269" s="66"/>
      <c r="J269" s="66"/>
      <c r="K269" s="66"/>
      <c r="L269" s="46"/>
    </row>
    <row r="270" spans="1:12" x14ac:dyDescent="0.25">
      <c r="A270" s="46"/>
      <c r="B270" s="46"/>
      <c r="C270" s="46"/>
      <c r="D270" s="46"/>
      <c r="E270" s="46"/>
      <c r="F270" s="46"/>
      <c r="G270" s="46"/>
      <c r="H270" s="46"/>
      <c r="I270" s="66"/>
      <c r="J270" s="66"/>
      <c r="K270" s="66"/>
      <c r="L270" s="46"/>
    </row>
    <row r="271" spans="1:12" x14ac:dyDescent="0.25">
      <c r="A271" s="46"/>
      <c r="B271" s="46"/>
      <c r="C271" s="46"/>
      <c r="D271" s="46"/>
      <c r="E271" s="46"/>
      <c r="F271" s="46"/>
      <c r="G271" s="46"/>
      <c r="H271" s="46"/>
      <c r="I271" s="66"/>
      <c r="J271" s="66"/>
      <c r="K271" s="66"/>
      <c r="L271" s="46"/>
    </row>
    <row r="272" spans="1:12" x14ac:dyDescent="0.25">
      <c r="A272" s="46"/>
      <c r="B272" s="46"/>
      <c r="C272" s="46"/>
      <c r="D272" s="46"/>
      <c r="E272" s="46"/>
      <c r="F272" s="46"/>
      <c r="G272" s="46"/>
      <c r="H272" s="46"/>
      <c r="I272" s="66"/>
      <c r="J272" s="66"/>
      <c r="K272" s="66"/>
      <c r="L272" s="46"/>
    </row>
    <row r="273" spans="1:12" x14ac:dyDescent="0.25">
      <c r="A273" s="46"/>
      <c r="B273" s="46"/>
      <c r="C273" s="46"/>
      <c r="D273" s="46"/>
      <c r="E273" s="46"/>
      <c r="F273" s="46"/>
      <c r="G273" s="46"/>
      <c r="H273" s="46"/>
      <c r="I273" s="66"/>
      <c r="J273" s="66"/>
      <c r="K273" s="66"/>
      <c r="L273" s="46"/>
    </row>
    <row r="274" spans="1:12" x14ac:dyDescent="0.25">
      <c r="A274" s="46"/>
      <c r="B274" s="46"/>
      <c r="C274" s="46"/>
      <c r="D274" s="46"/>
      <c r="E274" s="46"/>
      <c r="F274" s="46"/>
      <c r="G274" s="46"/>
      <c r="H274" s="46"/>
      <c r="I274" s="66"/>
      <c r="J274" s="66"/>
      <c r="K274" s="66"/>
      <c r="L274" s="46"/>
    </row>
    <row r="275" spans="1:12" x14ac:dyDescent="0.25">
      <c r="A275" s="46"/>
      <c r="B275" s="46"/>
      <c r="C275" s="46"/>
      <c r="D275" s="46"/>
      <c r="E275" s="46"/>
      <c r="F275" s="46"/>
      <c r="G275" s="46"/>
      <c r="H275" s="46"/>
      <c r="I275" s="66"/>
      <c r="J275" s="66"/>
      <c r="K275" s="66"/>
      <c r="L275" s="46"/>
    </row>
    <row r="276" spans="1:12" x14ac:dyDescent="0.25">
      <c r="A276" s="46"/>
      <c r="B276" s="46"/>
      <c r="C276" s="46"/>
      <c r="D276" s="46"/>
      <c r="E276" s="46"/>
      <c r="F276" s="46"/>
      <c r="G276" s="46"/>
      <c r="H276" s="46"/>
      <c r="I276" s="66"/>
      <c r="J276" s="66"/>
      <c r="K276" s="66"/>
      <c r="L276" s="46"/>
    </row>
    <row r="277" spans="1:12" x14ac:dyDescent="0.25">
      <c r="A277" s="46"/>
      <c r="B277" s="46"/>
      <c r="C277" s="46"/>
      <c r="D277" s="46"/>
      <c r="E277" s="46"/>
      <c r="F277" s="46"/>
      <c r="G277" s="46"/>
      <c r="H277" s="46"/>
      <c r="I277" s="66"/>
      <c r="J277" s="66"/>
      <c r="K277" s="66"/>
      <c r="L277" s="46"/>
    </row>
    <row r="278" spans="1:12" x14ac:dyDescent="0.25">
      <c r="A278" s="46"/>
      <c r="B278" s="46"/>
      <c r="C278" s="46"/>
      <c r="D278" s="46"/>
      <c r="E278" s="46"/>
      <c r="F278" s="46"/>
      <c r="G278" s="46"/>
      <c r="H278" s="46"/>
      <c r="I278" s="66"/>
      <c r="J278" s="66"/>
      <c r="K278" s="66"/>
      <c r="L278" s="46"/>
    </row>
    <row r="279" spans="1:12" x14ac:dyDescent="0.25">
      <c r="A279" s="46"/>
      <c r="B279" s="46"/>
      <c r="C279" s="46"/>
      <c r="D279" s="46"/>
      <c r="E279" s="46"/>
      <c r="F279" s="46"/>
      <c r="G279" s="46"/>
      <c r="H279" s="46"/>
      <c r="I279" s="66"/>
      <c r="J279" s="66"/>
      <c r="K279" s="66"/>
      <c r="L279" s="46"/>
    </row>
    <row r="280" spans="1:12" x14ac:dyDescent="0.25">
      <c r="A280" s="46"/>
      <c r="B280" s="46"/>
      <c r="C280" s="46"/>
      <c r="D280" s="46"/>
      <c r="E280" s="46"/>
      <c r="F280" s="46"/>
      <c r="G280" s="46"/>
      <c r="H280" s="46"/>
      <c r="I280" s="66"/>
      <c r="J280" s="66"/>
      <c r="K280" s="66"/>
      <c r="L280" s="46"/>
    </row>
    <row r="281" spans="1:12" x14ac:dyDescent="0.25">
      <c r="A281" s="46"/>
      <c r="B281" s="46"/>
      <c r="C281" s="46"/>
      <c r="D281" s="46"/>
      <c r="E281" s="46"/>
      <c r="F281" s="46"/>
      <c r="G281" s="46"/>
      <c r="H281" s="46"/>
      <c r="I281" s="66"/>
      <c r="J281" s="66"/>
      <c r="K281" s="66"/>
      <c r="L281" s="46"/>
    </row>
    <row r="282" spans="1:12" x14ac:dyDescent="0.25">
      <c r="A282" s="46"/>
      <c r="B282" s="46"/>
      <c r="C282" s="46"/>
      <c r="D282" s="46"/>
      <c r="E282" s="46"/>
      <c r="F282" s="46"/>
      <c r="G282" s="46"/>
      <c r="H282" s="46"/>
      <c r="I282" s="66"/>
      <c r="J282" s="66"/>
      <c r="K282" s="66"/>
      <c r="L282" s="46"/>
    </row>
    <row r="283" spans="1:12" x14ac:dyDescent="0.25">
      <c r="A283" s="46"/>
      <c r="B283" s="46"/>
      <c r="C283" s="46"/>
      <c r="D283" s="46"/>
      <c r="E283" s="46"/>
      <c r="F283" s="46"/>
      <c r="G283" s="46"/>
      <c r="H283" s="46"/>
      <c r="I283" s="66"/>
      <c r="J283" s="66"/>
      <c r="K283" s="66"/>
      <c r="L283" s="46"/>
    </row>
    <row r="284" spans="1:12" x14ac:dyDescent="0.25">
      <c r="A284" s="46"/>
      <c r="B284" s="46"/>
      <c r="C284" s="46"/>
      <c r="D284" s="46"/>
      <c r="E284" s="46"/>
      <c r="F284" s="46"/>
      <c r="G284" s="46"/>
      <c r="H284" s="46"/>
      <c r="I284" s="66"/>
      <c r="J284" s="66"/>
      <c r="K284" s="66"/>
      <c r="L284" s="46"/>
    </row>
    <row r="285" spans="1:12" x14ac:dyDescent="0.25">
      <c r="A285" s="46"/>
      <c r="B285" s="46"/>
      <c r="C285" s="46"/>
      <c r="D285" s="46"/>
      <c r="E285" s="46"/>
      <c r="F285" s="46"/>
      <c r="G285" s="46"/>
      <c r="H285" s="46"/>
      <c r="I285" s="66"/>
      <c r="J285" s="66"/>
      <c r="K285" s="66"/>
      <c r="L285" s="46"/>
    </row>
    <row r="286" spans="1:12" x14ac:dyDescent="0.25">
      <c r="A286" s="46"/>
      <c r="B286" s="46"/>
      <c r="C286" s="46"/>
      <c r="D286" s="46"/>
      <c r="E286" s="46"/>
      <c r="F286" s="46"/>
      <c r="G286" s="46"/>
      <c r="H286" s="46"/>
      <c r="I286" s="66"/>
      <c r="J286" s="66"/>
      <c r="K286" s="66"/>
      <c r="L286" s="46"/>
    </row>
    <row r="287" spans="1:12" x14ac:dyDescent="0.25">
      <c r="A287" s="46"/>
      <c r="B287" s="46"/>
      <c r="C287" s="46"/>
      <c r="D287" s="46"/>
      <c r="E287" s="46"/>
      <c r="F287" s="46"/>
      <c r="G287" s="46"/>
      <c r="H287" s="46"/>
      <c r="I287" s="66"/>
      <c r="J287" s="66"/>
      <c r="K287" s="66"/>
      <c r="L287" s="46"/>
    </row>
    <row r="288" spans="1:12" x14ac:dyDescent="0.25">
      <c r="A288" s="46"/>
      <c r="B288" s="46"/>
      <c r="C288" s="46"/>
      <c r="D288" s="46"/>
      <c r="E288" s="46"/>
      <c r="F288" s="46"/>
      <c r="G288" s="46"/>
      <c r="H288" s="46"/>
      <c r="I288" s="66"/>
      <c r="J288" s="66"/>
      <c r="K288" s="66"/>
      <c r="L288" s="46"/>
    </row>
    <row r="289" spans="1:12" x14ac:dyDescent="0.25">
      <c r="A289" s="46"/>
      <c r="B289" s="46"/>
      <c r="C289" s="46"/>
      <c r="D289" s="46"/>
      <c r="E289" s="46"/>
      <c r="F289" s="46"/>
      <c r="G289" s="46"/>
      <c r="H289" s="46"/>
      <c r="I289" s="66"/>
      <c r="J289" s="66"/>
      <c r="K289" s="66"/>
      <c r="L289" s="46"/>
    </row>
    <row r="290" spans="1:12" x14ac:dyDescent="0.25">
      <c r="A290" s="46"/>
      <c r="B290" s="46"/>
      <c r="C290" s="46"/>
      <c r="D290" s="46"/>
      <c r="E290" s="46"/>
      <c r="F290" s="46"/>
      <c r="G290" s="46"/>
      <c r="H290" s="46"/>
      <c r="I290" s="66"/>
      <c r="J290" s="66"/>
      <c r="K290" s="66"/>
      <c r="L290" s="46"/>
    </row>
    <row r="291" spans="1:12" x14ac:dyDescent="0.25">
      <c r="A291" s="46"/>
      <c r="B291" s="46"/>
      <c r="C291" s="46"/>
      <c r="D291" s="46"/>
      <c r="E291" s="46"/>
      <c r="F291" s="46"/>
      <c r="G291" s="46"/>
      <c r="H291" s="46"/>
      <c r="I291" s="66"/>
      <c r="J291" s="66"/>
      <c r="K291" s="66"/>
      <c r="L291" s="46"/>
    </row>
  </sheetData>
  <sheetProtection password="CBAB" sheet="1" objects="1" scenarios="1"/>
  <pageMargins left="0.25" right="0" top="0.25" bottom="0" header="0" footer="0"/>
  <pageSetup scale="98" orientation="portrait" horizontalDpi="300" verticalDpi="300" r:id="rId1"/>
  <headerFooter alignWithMargins="0"/>
  <rowBreaks count="3" manualBreakCount="3">
    <brk id="58" max="65535" man="1"/>
    <brk id="116" max="65535" man="1"/>
    <brk id="174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8"/>
  <sheetViews>
    <sheetView workbookViewId="0">
      <selection activeCell="A30" sqref="A30"/>
    </sheetView>
  </sheetViews>
  <sheetFormatPr defaultRowHeight="13.2" x14ac:dyDescent="0.25"/>
  <cols>
    <col min="6" max="6" width="10.44140625" customWidth="1"/>
    <col min="7" max="7" width="15.44140625" customWidth="1"/>
  </cols>
  <sheetData>
    <row r="1" spans="1:7" x14ac:dyDescent="0.25">
      <c r="A1" s="46" t="str">
        <f>UPPER(CONCATENATE(Information!E8," COUNTY"))</f>
        <v xml:space="preserve"> COUNTY</v>
      </c>
    </row>
    <row r="2" spans="1:7" x14ac:dyDescent="0.25">
      <c r="A2" t="str">
        <f>CONCATENATE(Information!E5," BUDGET")</f>
        <v>2026 BUDGET</v>
      </c>
    </row>
    <row r="3" spans="1:7" x14ac:dyDescent="0.25">
      <c r="A3" t="str">
        <f>UPPER(CONCATENATE(Information!E10," FUND"))</f>
        <v xml:space="preserve"> FUND</v>
      </c>
    </row>
    <row r="4" spans="1:7" x14ac:dyDescent="0.25">
      <c r="A4" t="s">
        <v>124</v>
      </c>
    </row>
    <row r="5" spans="1:7" x14ac:dyDescent="0.25">
      <c r="A5" t="str">
        <f>CONCATENATE("APPROPRIATIONS FOR ",Information!E5," EXPENDITURES, AND ESTIMATED ENDING")</f>
        <v>APPROPRIATIONS FOR 2026 EXPENDITURES, AND ESTIMATED ENDING</v>
      </c>
    </row>
    <row r="6" spans="1:7" x14ac:dyDescent="0.25">
      <c r="A6" t="s">
        <v>125</v>
      </c>
    </row>
    <row r="8" spans="1:7" x14ac:dyDescent="0.25">
      <c r="G8" s="11"/>
    </row>
    <row r="9" spans="1:7" x14ac:dyDescent="0.25">
      <c r="A9" t="str">
        <f>CONCATENATE("1.  Cash Available, December 31, ",Information!E5-1)</f>
        <v>1.  Cash Available, December 31, 2025</v>
      </c>
      <c r="G9" s="12"/>
    </row>
    <row r="10" spans="1:7" x14ac:dyDescent="0.25">
      <c r="G10" s="11"/>
    </row>
    <row r="11" spans="1:7" x14ac:dyDescent="0.25">
      <c r="A11" t="s">
        <v>126</v>
      </c>
      <c r="G11" s="13"/>
    </row>
    <row r="12" spans="1:7" x14ac:dyDescent="0.25">
      <c r="G12" s="11"/>
    </row>
    <row r="13" spans="1:7" x14ac:dyDescent="0.25">
      <c r="A13" t="str">
        <f>CONCATENATE("2.  Net cash available, December 31, ",Information!E5-1)</f>
        <v>2.  Net cash available, December 31, 2025</v>
      </c>
      <c r="G13" s="14">
        <f>+G9-G11</f>
        <v>0</v>
      </c>
    </row>
    <row r="14" spans="1:7" x14ac:dyDescent="0.25">
      <c r="G14" s="11"/>
    </row>
    <row r="15" spans="1:7" x14ac:dyDescent="0.25">
      <c r="A15" t="str">
        <f>CONCATENATE("3.  Estimated revenues for ",Information!E5)</f>
        <v>3.  Estimated revenues for 2026</v>
      </c>
      <c r="G15" s="14">
        <f>Revenues!I105</f>
        <v>0</v>
      </c>
    </row>
    <row r="16" spans="1:7" x14ac:dyDescent="0.25">
      <c r="G16" s="11"/>
    </row>
    <row r="17" spans="1:8" x14ac:dyDescent="0.25">
      <c r="A17" t="s">
        <v>127</v>
      </c>
      <c r="G17" s="14">
        <f>+G15+G13</f>
        <v>0</v>
      </c>
    </row>
    <row r="18" spans="1:8" x14ac:dyDescent="0.25">
      <c r="G18" s="11"/>
    </row>
    <row r="19" spans="1:8" x14ac:dyDescent="0.25">
      <c r="A19" t="str">
        <f>CONCATENATE("5.  Deduct appropriations for ",Information!E5)</f>
        <v>5.  Deduct appropriations for 2026</v>
      </c>
      <c r="G19" s="14">
        <f>Expenditures!I36</f>
        <v>0</v>
      </c>
    </row>
    <row r="20" spans="1:8" x14ac:dyDescent="0.25">
      <c r="G20" s="11"/>
    </row>
    <row r="21" spans="1:8" x14ac:dyDescent="0.25">
      <c r="A21" t="str">
        <f>CONCATENATE("6.  Estimated ending cash balance, December 31, ",Information!E5)</f>
        <v>6.  Estimated ending cash balance, December 31, 2026</v>
      </c>
      <c r="G21" s="14">
        <f>+G17-G19</f>
        <v>0</v>
      </c>
    </row>
    <row r="22" spans="1:8" x14ac:dyDescent="0.25">
      <c r="G22" s="11"/>
    </row>
    <row r="23" spans="1:8" x14ac:dyDescent="0.25">
      <c r="A23" t="s">
        <v>128</v>
      </c>
      <c r="G23" s="12"/>
    </row>
    <row r="24" spans="1:8" x14ac:dyDescent="0.25">
      <c r="G24" s="11"/>
    </row>
    <row r="25" spans="1:8" x14ac:dyDescent="0.25">
      <c r="A25" t="str">
        <f>CONCATENATE("8.  Estimated ending balance, December 31, ",Information!E5,",")</f>
        <v>8.  Estimated ending balance, December 31, 2026,</v>
      </c>
      <c r="G25" s="11"/>
    </row>
    <row r="26" spans="1:8" ht="13.8" thickBot="1" x14ac:dyDescent="0.3">
      <c r="A26" t="s">
        <v>129</v>
      </c>
      <c r="G26" s="15">
        <f>+G21+G23</f>
        <v>0</v>
      </c>
    </row>
    <row r="27" spans="1:8" ht="13.8" thickTop="1" x14ac:dyDescent="0.25">
      <c r="G27" s="11"/>
    </row>
    <row r="28" spans="1:8" x14ac:dyDescent="0.25">
      <c r="A28" s="16" t="s">
        <v>130</v>
      </c>
      <c r="B28" s="17"/>
      <c r="C28" s="17"/>
      <c r="D28" s="17"/>
      <c r="E28" s="17"/>
      <c r="F28" s="17"/>
      <c r="G28" s="18"/>
      <c r="H28" s="17"/>
    </row>
    <row r="29" spans="1:8" x14ac:dyDescent="0.25">
      <c r="G29" s="11"/>
    </row>
    <row r="30" spans="1:8" x14ac:dyDescent="0.25">
      <c r="A30" t="str">
        <f>CONCATENATE("Cash Available 12-31-",(RIGHT(Information!E5,4)-2))</f>
        <v>Cash Available 12-31-2024</v>
      </c>
      <c r="G30" s="12"/>
    </row>
    <row r="31" spans="1:8" x14ac:dyDescent="0.25">
      <c r="G31" s="11"/>
    </row>
    <row r="32" spans="1:8" x14ac:dyDescent="0.25">
      <c r="A32" t="str">
        <f>CONCATENATE("Revenues - ",Information!E5-1)</f>
        <v>Revenues - 2025</v>
      </c>
      <c r="G32" s="19">
        <f>Revenues!H105</f>
        <v>0</v>
      </c>
    </row>
    <row r="33" spans="1:11" x14ac:dyDescent="0.25">
      <c r="G33" s="11"/>
    </row>
    <row r="34" spans="1:11" x14ac:dyDescent="0.25">
      <c r="A34" t="str">
        <f>CONCATENATE("Expenditures - ",Information!E5-1)</f>
        <v>Expenditures - 2025</v>
      </c>
      <c r="G34" s="19">
        <f>Expenditures!F36</f>
        <v>0</v>
      </c>
    </row>
    <row r="35" spans="1:11" x14ac:dyDescent="0.25">
      <c r="G35" s="11"/>
    </row>
    <row r="36" spans="1:11" x14ac:dyDescent="0.25">
      <c r="A36" t="s">
        <v>131</v>
      </c>
      <c r="G36" s="11"/>
    </row>
    <row r="37" spans="1:11" x14ac:dyDescent="0.25">
      <c r="A37" t="s">
        <v>132</v>
      </c>
      <c r="G37" s="12"/>
    </row>
    <row r="38" spans="1:11" x14ac:dyDescent="0.25">
      <c r="A38" t="s">
        <v>133</v>
      </c>
      <c r="G38" s="12"/>
    </row>
    <row r="39" spans="1:11" x14ac:dyDescent="0.25">
      <c r="A39" t="s">
        <v>134</v>
      </c>
      <c r="G39" s="14">
        <f>+G37+G38</f>
        <v>0</v>
      </c>
    </row>
    <row r="40" spans="1:11" x14ac:dyDescent="0.25">
      <c r="G40" s="11"/>
    </row>
    <row r="41" spans="1:11" ht="13.8" thickBot="1" x14ac:dyDescent="0.3">
      <c r="A41" t="str">
        <f>CONCATENATE("Cash Available 12-31-",(RIGHT(Information!E5,4)-1))</f>
        <v>Cash Available 12-31-2025</v>
      </c>
      <c r="G41" s="15">
        <f>+G30+G32-G34+G39</f>
        <v>0</v>
      </c>
    </row>
    <row r="42" spans="1:11" ht="13.8" thickTop="1" x14ac:dyDescent="0.25">
      <c r="A42" s="20"/>
      <c r="B42" s="20"/>
      <c r="C42" s="20"/>
      <c r="D42" s="117" t="str">
        <f>IF(ROUND(G41,2)=ROUND(G9,2)," ","Note: Cash Available does not agree with line 1 above. ")</f>
        <v xml:space="preserve"> </v>
      </c>
      <c r="E42" s="21"/>
      <c r="F42" s="21"/>
      <c r="G42" s="22"/>
      <c r="H42" s="21"/>
      <c r="I42" s="21"/>
      <c r="J42" s="20"/>
      <c r="K42" s="20"/>
    </row>
    <row r="43" spans="1:1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x14ac:dyDescent="0.25">
      <c r="A58" s="20"/>
      <c r="B58" s="20"/>
      <c r="C58" s="20"/>
      <c r="D58" s="20"/>
      <c r="E58" s="20"/>
      <c r="F58" s="23" t="s">
        <v>135</v>
      </c>
      <c r="G58" s="20"/>
      <c r="H58" s="20"/>
      <c r="I58" s="20"/>
      <c r="J58" s="20"/>
      <c r="K58" s="20"/>
    </row>
  </sheetData>
  <sheetProtection password="CB29" sheet="1" objects="1" scenarios="1"/>
  <pageMargins left="0.5" right="0" top="0.25" bottom="0" header="0" footer="0"/>
  <pageSetup scale="98" orientation="portrait" horizontalDpi="300" verticalDpi="300" r:id="rId1"/>
  <headerFooter alignWithMargins="0"/>
  <rowBreaks count="1" manualBreakCount="1">
    <brk id="58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08"/>
  <sheetViews>
    <sheetView workbookViewId="0">
      <pane ySplit="8" topLeftCell="A9" activePane="bottomLeft" state="frozen"/>
      <selection pane="bottomLeft"/>
    </sheetView>
  </sheetViews>
  <sheetFormatPr defaultRowHeight="13.2" x14ac:dyDescent="0.25"/>
  <cols>
    <col min="1" max="1" width="5.44140625" customWidth="1"/>
    <col min="2" max="3" width="2.33203125" customWidth="1"/>
    <col min="6" max="6" width="16" customWidth="1"/>
    <col min="7" max="9" width="13.77734375" customWidth="1"/>
  </cols>
  <sheetData>
    <row r="1" spans="1:9" x14ac:dyDescent="0.25">
      <c r="A1" s="46" t="str">
        <f>UPPER(CONCATENATE(Information!E8," COUNTY"))</f>
        <v xml:space="preserve"> COUNTY</v>
      </c>
    </row>
    <row r="2" spans="1:9" x14ac:dyDescent="0.25">
      <c r="A2" t="str">
        <f>CONCATENATE(Information!E5," BUDGET")</f>
        <v>2026 BUDGET</v>
      </c>
    </row>
    <row r="3" spans="1:9" x14ac:dyDescent="0.25">
      <c r="A3" t="str">
        <f>UPPER(CONCATENATE(Information!E10," FUND"))</f>
        <v xml:space="preserve"> FUND</v>
      </c>
    </row>
    <row r="4" spans="1:9" x14ac:dyDescent="0.25">
      <c r="A4" t="s">
        <v>136</v>
      </c>
    </row>
    <row r="6" spans="1:9" x14ac:dyDescent="0.25">
      <c r="G6" s="24">
        <f>Information!E5-2</f>
        <v>2024</v>
      </c>
      <c r="H6" s="24">
        <f>Information!E5-1</f>
        <v>2025</v>
      </c>
      <c r="I6" s="24">
        <f>Information!E5</f>
        <v>2026</v>
      </c>
    </row>
    <row r="7" spans="1:9" x14ac:dyDescent="0.25">
      <c r="G7" s="25" t="s">
        <v>137</v>
      </c>
      <c r="H7" s="25" t="s">
        <v>137</v>
      </c>
      <c r="I7" s="25" t="s">
        <v>138</v>
      </c>
    </row>
    <row r="9" spans="1:9" x14ac:dyDescent="0.25">
      <c r="A9" t="s">
        <v>139</v>
      </c>
      <c r="G9" s="11"/>
      <c r="H9" s="11"/>
      <c r="I9" s="11"/>
    </row>
    <row r="10" spans="1:9" x14ac:dyDescent="0.25">
      <c r="B10" t="str">
        <f>CONCATENATE(Information!E5," Property taxes")</f>
        <v>2026 Property taxes</v>
      </c>
      <c r="G10" s="26"/>
      <c r="H10" s="26"/>
      <c r="I10" s="26"/>
    </row>
    <row r="11" spans="1:9" x14ac:dyDescent="0.25">
      <c r="B11" t="str">
        <f>CONCATENATE(Information!E5-1," Property taxes")</f>
        <v>2025 Property taxes</v>
      </c>
      <c r="G11" s="26"/>
      <c r="H11" s="26"/>
      <c r="I11" s="26"/>
    </row>
    <row r="12" spans="1:9" x14ac:dyDescent="0.25">
      <c r="B12" t="str">
        <f>CONCATENATE(Information!E5-2," Property taxes")</f>
        <v>2024 Property taxes</v>
      </c>
      <c r="G12" s="26"/>
      <c r="H12" s="26"/>
      <c r="I12" s="26"/>
    </row>
    <row r="13" spans="1:9" x14ac:dyDescent="0.25">
      <c r="B13" s="21"/>
      <c r="C13" s="21"/>
      <c r="D13" s="21"/>
      <c r="E13" s="21"/>
      <c r="F13" s="21"/>
      <c r="G13" s="22"/>
      <c r="H13" s="22"/>
      <c r="I13" s="22"/>
    </row>
    <row r="14" spans="1:9" x14ac:dyDescent="0.25">
      <c r="B14" s="21" t="s">
        <v>140</v>
      </c>
      <c r="C14" s="21"/>
      <c r="D14" s="21"/>
      <c r="E14" s="21"/>
      <c r="F14" s="21"/>
      <c r="G14" s="22"/>
      <c r="H14" s="22"/>
      <c r="I14" s="22"/>
    </row>
    <row r="15" spans="1:9" x14ac:dyDescent="0.25">
      <c r="C15" t="s">
        <v>141</v>
      </c>
      <c r="G15" s="26"/>
      <c r="H15" s="26"/>
      <c r="I15" s="26"/>
    </row>
    <row r="16" spans="1:9" x14ac:dyDescent="0.25">
      <c r="B16" s="20"/>
      <c r="C16" s="20"/>
      <c r="D16" s="20"/>
      <c r="E16" s="20"/>
      <c r="F16" s="20"/>
      <c r="G16" s="27"/>
      <c r="H16" s="27"/>
      <c r="I16" s="27"/>
    </row>
    <row r="17" spans="1:9" x14ac:dyDescent="0.25">
      <c r="D17" t="s">
        <v>142</v>
      </c>
      <c r="G17" s="28">
        <f>SUM(G10:G16)</f>
        <v>0</v>
      </c>
      <c r="H17" s="28">
        <f>SUM(H10:H16)</f>
        <v>0</v>
      </c>
      <c r="I17" s="28">
        <f>SUM(I10:I16)</f>
        <v>0</v>
      </c>
    </row>
    <row r="18" spans="1:9" x14ac:dyDescent="0.25">
      <c r="G18" s="11"/>
      <c r="H18" s="11"/>
      <c r="I18" s="11"/>
    </row>
    <row r="19" spans="1:9" x14ac:dyDescent="0.25">
      <c r="A19" t="s">
        <v>143</v>
      </c>
      <c r="G19" s="26"/>
      <c r="H19" s="26"/>
      <c r="I19" s="26"/>
    </row>
    <row r="20" spans="1:9" x14ac:dyDescent="0.25">
      <c r="B20" s="20"/>
      <c r="C20" s="20"/>
      <c r="D20" s="20"/>
      <c r="E20" s="20"/>
      <c r="F20" s="20"/>
      <c r="G20" s="26"/>
      <c r="H20" s="26"/>
      <c r="I20" s="26"/>
    </row>
    <row r="21" spans="1:9" x14ac:dyDescent="0.25">
      <c r="B21" s="20"/>
      <c r="C21" s="20"/>
      <c r="D21" s="20"/>
      <c r="E21" s="20"/>
      <c r="F21" s="20"/>
      <c r="G21" s="26"/>
      <c r="H21" s="26"/>
      <c r="I21" s="26"/>
    </row>
    <row r="22" spans="1:9" x14ac:dyDescent="0.25">
      <c r="D22" t="s">
        <v>142</v>
      </c>
      <c r="G22" s="14">
        <f>SUM(G19:G21)</f>
        <v>0</v>
      </c>
      <c r="H22" s="14">
        <f>SUM(H19:H21)</f>
        <v>0</v>
      </c>
      <c r="I22" s="14">
        <f>SUM(I19:I21)</f>
        <v>0</v>
      </c>
    </row>
    <row r="23" spans="1:9" x14ac:dyDescent="0.25">
      <c r="G23" s="11"/>
      <c r="H23" s="11"/>
      <c r="I23" s="11"/>
    </row>
    <row r="24" spans="1:9" x14ac:dyDescent="0.25">
      <c r="A24" t="s">
        <v>144</v>
      </c>
      <c r="G24" s="29"/>
      <c r="H24" s="29"/>
      <c r="I24" s="29"/>
    </row>
    <row r="25" spans="1:9" x14ac:dyDescent="0.25">
      <c r="B25" s="20"/>
      <c r="C25" s="20"/>
      <c r="D25" s="20"/>
      <c r="E25" s="20"/>
      <c r="F25" s="20"/>
      <c r="G25" s="26"/>
      <c r="H25" s="26"/>
      <c r="I25" s="26"/>
    </row>
    <row r="26" spans="1:9" x14ac:dyDescent="0.25">
      <c r="B26" s="20"/>
      <c r="C26" s="20"/>
      <c r="D26" s="20"/>
      <c r="E26" s="20"/>
      <c r="F26" s="20"/>
      <c r="G26" s="26"/>
      <c r="H26" s="26"/>
      <c r="I26" s="26"/>
    </row>
    <row r="27" spans="1:9" x14ac:dyDescent="0.25">
      <c r="B27" s="20"/>
      <c r="C27" s="20"/>
      <c r="D27" s="20"/>
      <c r="E27" s="20"/>
      <c r="F27" s="20"/>
      <c r="G27" s="26"/>
      <c r="H27" s="26"/>
      <c r="I27" s="26"/>
    </row>
    <row r="28" spans="1:9" x14ac:dyDescent="0.25">
      <c r="B28" s="20"/>
      <c r="C28" s="20"/>
      <c r="D28" s="20"/>
      <c r="E28" s="20"/>
      <c r="F28" s="20"/>
      <c r="G28" s="26"/>
      <c r="H28" s="26"/>
      <c r="I28" s="26"/>
    </row>
    <row r="29" spans="1:9" x14ac:dyDescent="0.25">
      <c r="B29" s="20"/>
      <c r="C29" s="20"/>
      <c r="D29" s="20"/>
      <c r="E29" s="20"/>
      <c r="F29" s="20"/>
      <c r="G29" s="26"/>
      <c r="H29" s="26"/>
      <c r="I29" s="26"/>
    </row>
    <row r="30" spans="1:9" x14ac:dyDescent="0.25">
      <c r="B30" s="20"/>
      <c r="C30" s="20"/>
      <c r="D30" s="20"/>
      <c r="E30" s="20"/>
      <c r="F30" s="20"/>
      <c r="G30" s="26"/>
      <c r="H30" s="26"/>
      <c r="I30" s="26"/>
    </row>
    <row r="31" spans="1:9" x14ac:dyDescent="0.25">
      <c r="B31" s="20"/>
      <c r="C31" s="20"/>
      <c r="D31" s="20"/>
      <c r="E31" s="20"/>
      <c r="F31" s="20"/>
      <c r="G31" s="26"/>
      <c r="H31" s="26"/>
      <c r="I31" s="26"/>
    </row>
    <row r="32" spans="1:9" x14ac:dyDescent="0.25">
      <c r="B32" s="20"/>
      <c r="C32" s="20"/>
      <c r="D32" s="20"/>
      <c r="E32" s="20"/>
      <c r="F32" s="20"/>
      <c r="G32" s="26"/>
      <c r="H32" s="26"/>
      <c r="I32" s="26"/>
    </row>
    <row r="33" spans="1:9" x14ac:dyDescent="0.25">
      <c r="B33" s="20"/>
      <c r="C33" s="20"/>
      <c r="D33" s="20"/>
      <c r="E33" s="20"/>
      <c r="F33" s="20"/>
      <c r="G33" s="26"/>
      <c r="H33" s="26"/>
      <c r="I33" s="26"/>
    </row>
    <row r="34" spans="1:9" x14ac:dyDescent="0.25">
      <c r="B34" s="20"/>
      <c r="C34" s="20"/>
      <c r="D34" s="20"/>
      <c r="E34" s="20"/>
      <c r="F34" s="20"/>
      <c r="G34" s="26"/>
      <c r="H34" s="26"/>
      <c r="I34" s="26"/>
    </row>
    <row r="35" spans="1:9" x14ac:dyDescent="0.25">
      <c r="B35" s="20"/>
      <c r="C35" s="20"/>
      <c r="D35" s="20"/>
      <c r="E35" s="20"/>
      <c r="F35" s="20"/>
      <c r="G35" s="26"/>
      <c r="H35" s="26"/>
      <c r="I35" s="26"/>
    </row>
    <row r="36" spans="1:9" x14ac:dyDescent="0.25">
      <c r="B36" s="20"/>
      <c r="C36" s="20"/>
      <c r="D36" s="20"/>
      <c r="E36" s="20"/>
      <c r="F36" s="20"/>
      <c r="G36" s="26"/>
      <c r="H36" s="26"/>
      <c r="I36" s="26"/>
    </row>
    <row r="37" spans="1:9" x14ac:dyDescent="0.25">
      <c r="B37" s="20"/>
      <c r="C37" s="20"/>
      <c r="D37" s="20"/>
      <c r="E37" s="20"/>
      <c r="F37" s="20"/>
      <c r="G37" s="26"/>
      <c r="H37" s="26"/>
      <c r="I37" s="26"/>
    </row>
    <row r="38" spans="1:9" x14ac:dyDescent="0.25">
      <c r="B38" s="20"/>
      <c r="C38" s="20"/>
      <c r="D38" s="20"/>
      <c r="E38" s="20"/>
      <c r="F38" s="20"/>
      <c r="G38" s="26"/>
      <c r="H38" s="26"/>
      <c r="I38" s="26"/>
    </row>
    <row r="39" spans="1:9" x14ac:dyDescent="0.25">
      <c r="B39" s="20"/>
      <c r="C39" s="20"/>
      <c r="D39" s="20"/>
      <c r="E39" s="20"/>
      <c r="F39" s="20"/>
      <c r="G39" s="26"/>
      <c r="H39" s="26"/>
      <c r="I39" s="26"/>
    </row>
    <row r="40" spans="1:9" x14ac:dyDescent="0.25">
      <c r="B40" s="20"/>
      <c r="C40" s="20"/>
      <c r="D40" s="20"/>
      <c r="E40" s="20"/>
      <c r="F40" s="20"/>
      <c r="G40" s="26"/>
      <c r="H40" s="26"/>
      <c r="I40" s="26"/>
    </row>
    <row r="41" spans="1:9" x14ac:dyDescent="0.25">
      <c r="D41" t="s">
        <v>142</v>
      </c>
      <c r="G41" s="28">
        <f>SUM(G24:G40)</f>
        <v>0</v>
      </c>
      <c r="H41" s="28">
        <f>SUM(H24:H40)</f>
        <v>0</v>
      </c>
      <c r="I41" s="28">
        <f>SUM(I24:I40)</f>
        <v>0</v>
      </c>
    </row>
    <row r="42" spans="1:9" x14ac:dyDescent="0.25">
      <c r="G42" s="30"/>
      <c r="H42" s="30"/>
      <c r="I42" s="30"/>
    </row>
    <row r="43" spans="1:9" x14ac:dyDescent="0.25">
      <c r="A43" t="s">
        <v>145</v>
      </c>
      <c r="G43" s="29"/>
      <c r="H43" s="29"/>
      <c r="I43" s="29"/>
    </row>
    <row r="44" spans="1:9" x14ac:dyDescent="0.25">
      <c r="B44" s="20"/>
      <c r="C44" s="20"/>
      <c r="D44" s="20"/>
      <c r="E44" s="20"/>
      <c r="F44" s="20"/>
      <c r="G44" s="26"/>
      <c r="H44" s="26"/>
      <c r="I44" s="26"/>
    </row>
    <row r="45" spans="1:9" x14ac:dyDescent="0.25">
      <c r="B45" s="20"/>
      <c r="C45" s="20"/>
      <c r="D45" s="20"/>
      <c r="E45" s="20"/>
      <c r="F45" s="20"/>
      <c r="G45" s="26"/>
      <c r="H45" s="26"/>
      <c r="I45" s="26"/>
    </row>
    <row r="46" spans="1:9" x14ac:dyDescent="0.25">
      <c r="B46" s="20"/>
      <c r="C46" s="20"/>
      <c r="D46" s="20"/>
      <c r="E46" s="20"/>
      <c r="F46" s="20"/>
      <c r="G46" s="26"/>
      <c r="H46" s="26"/>
      <c r="I46" s="26"/>
    </row>
    <row r="47" spans="1:9" x14ac:dyDescent="0.25">
      <c r="B47" s="20"/>
      <c r="C47" s="20"/>
      <c r="D47" s="20"/>
      <c r="E47" s="20"/>
      <c r="F47" s="20"/>
      <c r="G47" s="26"/>
      <c r="H47" s="26"/>
      <c r="I47" s="26"/>
    </row>
    <row r="48" spans="1:9" x14ac:dyDescent="0.25">
      <c r="B48" s="20"/>
      <c r="C48" s="20"/>
      <c r="D48" s="20"/>
      <c r="E48" s="20"/>
      <c r="F48" s="20"/>
      <c r="G48" s="26"/>
      <c r="H48" s="26"/>
      <c r="I48" s="26"/>
    </row>
    <row r="49" spans="1:9" x14ac:dyDescent="0.25">
      <c r="B49" s="20"/>
      <c r="C49" s="20"/>
      <c r="D49" s="20"/>
      <c r="E49" s="20"/>
      <c r="F49" s="20"/>
      <c r="G49" s="26"/>
      <c r="H49" s="26"/>
      <c r="I49" s="26"/>
    </row>
    <row r="50" spans="1:9" x14ac:dyDescent="0.25">
      <c r="B50" s="20"/>
      <c r="C50" s="20"/>
      <c r="D50" s="20"/>
      <c r="E50" s="20"/>
      <c r="F50" s="20"/>
      <c r="G50" s="26"/>
      <c r="H50" s="26"/>
      <c r="I50" s="26"/>
    </row>
    <row r="51" spans="1:9" x14ac:dyDescent="0.25">
      <c r="B51" s="20"/>
      <c r="C51" s="20"/>
      <c r="D51" s="20"/>
      <c r="E51" s="20"/>
      <c r="F51" s="20"/>
      <c r="G51" s="26"/>
      <c r="H51" s="26"/>
      <c r="I51" s="26"/>
    </row>
    <row r="52" spans="1:9" x14ac:dyDescent="0.25">
      <c r="B52" s="20"/>
      <c r="C52" s="20"/>
      <c r="D52" s="20"/>
      <c r="E52" s="20"/>
      <c r="F52" s="20"/>
      <c r="G52" s="26"/>
      <c r="H52" s="26"/>
      <c r="I52" s="26"/>
    </row>
    <row r="53" spans="1:9" x14ac:dyDescent="0.25">
      <c r="B53" s="20"/>
      <c r="C53" s="20"/>
      <c r="D53" s="20"/>
      <c r="E53" s="20"/>
      <c r="F53" s="20"/>
      <c r="G53" s="26"/>
      <c r="H53" s="26"/>
      <c r="I53" s="26"/>
    </row>
    <row r="54" spans="1:9" x14ac:dyDescent="0.25">
      <c r="B54" s="20"/>
      <c r="C54" s="20"/>
      <c r="D54" s="20"/>
      <c r="E54" s="20"/>
      <c r="F54" s="20"/>
      <c r="G54" s="26"/>
      <c r="H54" s="26"/>
      <c r="I54" s="26"/>
    </row>
    <row r="55" spans="1:9" x14ac:dyDescent="0.25">
      <c r="D55" t="s">
        <v>142</v>
      </c>
      <c r="G55" s="28">
        <f>SUM(G43:G54)</f>
        <v>0</v>
      </c>
      <c r="H55" s="28">
        <f>SUM(H43:H54)</f>
        <v>0</v>
      </c>
      <c r="I55" s="28">
        <f>SUM(I43:I54)</f>
        <v>0</v>
      </c>
    </row>
    <row r="56" spans="1:9" x14ac:dyDescent="0.25">
      <c r="G56" s="30"/>
      <c r="H56" s="30"/>
      <c r="I56" s="30"/>
    </row>
    <row r="57" spans="1:9" x14ac:dyDescent="0.25">
      <c r="G57" s="30"/>
      <c r="H57" s="30"/>
      <c r="I57" s="30"/>
    </row>
    <row r="58" spans="1:9" x14ac:dyDescent="0.25">
      <c r="G58" s="31" t="s">
        <v>146</v>
      </c>
      <c r="H58" s="30"/>
      <c r="I58" s="30"/>
    </row>
    <row r="59" spans="1:9" x14ac:dyDescent="0.25">
      <c r="G59" s="30"/>
      <c r="H59" s="30"/>
      <c r="I59" s="30"/>
    </row>
    <row r="60" spans="1:9" x14ac:dyDescent="0.25">
      <c r="A60" t="s">
        <v>147</v>
      </c>
      <c r="G60" s="26"/>
      <c r="H60" s="26"/>
      <c r="I60" s="26"/>
    </row>
    <row r="61" spans="1:9" x14ac:dyDescent="0.25">
      <c r="G61" s="30"/>
      <c r="H61" s="30"/>
      <c r="I61" s="30"/>
    </row>
    <row r="62" spans="1:9" x14ac:dyDescent="0.25">
      <c r="A62" t="s">
        <v>148</v>
      </c>
      <c r="G62" s="29"/>
      <c r="H62" s="29"/>
      <c r="I62" s="29"/>
    </row>
    <row r="63" spans="1:9" x14ac:dyDescent="0.25">
      <c r="B63" s="20"/>
      <c r="C63" s="20"/>
      <c r="D63" s="20"/>
      <c r="E63" s="20"/>
      <c r="F63" s="20"/>
      <c r="G63" s="26"/>
      <c r="H63" s="26"/>
      <c r="I63" s="26"/>
    </row>
    <row r="64" spans="1:9" x14ac:dyDescent="0.25">
      <c r="B64" s="20"/>
      <c r="C64" s="20"/>
      <c r="D64" s="20"/>
      <c r="E64" s="20"/>
      <c r="F64" s="20"/>
      <c r="G64" s="26"/>
      <c r="H64" s="26"/>
      <c r="I64" s="26"/>
    </row>
    <row r="65" spans="2:9" x14ac:dyDescent="0.25">
      <c r="B65" s="20"/>
      <c r="C65" s="20"/>
      <c r="D65" s="20"/>
      <c r="E65" s="20"/>
      <c r="F65" s="20"/>
      <c r="G65" s="26"/>
      <c r="H65" s="26"/>
      <c r="I65" s="26"/>
    </row>
    <row r="66" spans="2:9" x14ac:dyDescent="0.25">
      <c r="B66" s="20"/>
      <c r="C66" s="20"/>
      <c r="D66" s="20"/>
      <c r="E66" s="20"/>
      <c r="F66" s="20"/>
      <c r="G66" s="26"/>
      <c r="H66" s="26"/>
      <c r="I66" s="26"/>
    </row>
    <row r="67" spans="2:9" x14ac:dyDescent="0.25">
      <c r="B67" s="20"/>
      <c r="C67" s="20"/>
      <c r="D67" s="20"/>
      <c r="E67" s="20"/>
      <c r="F67" s="20"/>
      <c r="G67" s="26"/>
      <c r="H67" s="26"/>
      <c r="I67" s="26"/>
    </row>
    <row r="68" spans="2:9" x14ac:dyDescent="0.25">
      <c r="B68" s="20"/>
      <c r="C68" s="20"/>
      <c r="D68" s="20"/>
      <c r="E68" s="20"/>
      <c r="F68" s="20"/>
      <c r="G68" s="26"/>
      <c r="H68" s="26"/>
      <c r="I68" s="26"/>
    </row>
    <row r="69" spans="2:9" x14ac:dyDescent="0.25">
      <c r="B69" s="20"/>
      <c r="C69" s="20"/>
      <c r="D69" s="20"/>
      <c r="E69" s="20"/>
      <c r="F69" s="20"/>
      <c r="G69" s="26"/>
      <c r="H69" s="26"/>
      <c r="I69" s="26"/>
    </row>
    <row r="70" spans="2:9" x14ac:dyDescent="0.25">
      <c r="B70" s="20"/>
      <c r="C70" s="20"/>
      <c r="D70" s="20"/>
      <c r="E70" s="20"/>
      <c r="F70" s="20"/>
      <c r="G70" s="26"/>
      <c r="H70" s="26"/>
      <c r="I70" s="26"/>
    </row>
    <row r="71" spans="2:9" x14ac:dyDescent="0.25">
      <c r="B71" s="20"/>
      <c r="C71" s="20"/>
      <c r="D71" s="20"/>
      <c r="E71" s="20"/>
      <c r="F71" s="20"/>
      <c r="G71" s="26"/>
      <c r="H71" s="26"/>
      <c r="I71" s="26"/>
    </row>
    <row r="72" spans="2:9" x14ac:dyDescent="0.25">
      <c r="B72" s="20"/>
      <c r="C72" s="20"/>
      <c r="D72" s="20"/>
      <c r="E72" s="20"/>
      <c r="F72" s="20"/>
      <c r="G72" s="26"/>
      <c r="H72" s="26"/>
      <c r="I72" s="26"/>
    </row>
    <row r="73" spans="2:9" x14ac:dyDescent="0.25">
      <c r="B73" s="20"/>
      <c r="C73" s="20"/>
      <c r="D73" s="20"/>
      <c r="E73" s="20"/>
      <c r="F73" s="20"/>
      <c r="G73" s="26"/>
      <c r="H73" s="26"/>
      <c r="I73" s="26"/>
    </row>
    <row r="74" spans="2:9" x14ac:dyDescent="0.25">
      <c r="B74" s="20"/>
      <c r="C74" s="20"/>
      <c r="D74" s="20"/>
      <c r="E74" s="20"/>
      <c r="F74" s="20"/>
      <c r="G74" s="26"/>
      <c r="H74" s="26"/>
      <c r="I74" s="26"/>
    </row>
    <row r="75" spans="2:9" x14ac:dyDescent="0.25">
      <c r="B75" s="20"/>
      <c r="C75" s="20"/>
      <c r="D75" s="20"/>
      <c r="E75" s="20"/>
      <c r="F75" s="20"/>
      <c r="G75" s="26"/>
      <c r="H75" s="26"/>
      <c r="I75" s="26"/>
    </row>
    <row r="76" spans="2:9" x14ac:dyDescent="0.25">
      <c r="B76" s="20"/>
      <c r="C76" s="20"/>
      <c r="D76" s="20"/>
      <c r="E76" s="20"/>
      <c r="F76" s="20"/>
      <c r="G76" s="26"/>
      <c r="H76" s="26"/>
      <c r="I76" s="26"/>
    </row>
    <row r="77" spans="2:9" x14ac:dyDescent="0.25">
      <c r="B77" s="20"/>
      <c r="C77" s="20"/>
      <c r="D77" s="20"/>
      <c r="E77" s="20"/>
      <c r="F77" s="20"/>
      <c r="G77" s="26"/>
      <c r="H77" s="26"/>
      <c r="I77" s="26"/>
    </row>
    <row r="78" spans="2:9" x14ac:dyDescent="0.25">
      <c r="B78" s="20"/>
      <c r="C78" s="20"/>
      <c r="D78" s="20"/>
      <c r="E78" s="20"/>
      <c r="F78" s="20"/>
      <c r="G78" s="26"/>
      <c r="H78" s="26"/>
      <c r="I78" s="26"/>
    </row>
    <row r="79" spans="2:9" x14ac:dyDescent="0.25">
      <c r="B79" s="20"/>
      <c r="C79" s="20"/>
      <c r="D79" s="20"/>
      <c r="E79" s="20"/>
      <c r="F79" s="20"/>
      <c r="G79" s="26"/>
      <c r="H79" s="26"/>
      <c r="I79" s="26"/>
    </row>
    <row r="80" spans="2:9" x14ac:dyDescent="0.25">
      <c r="B80" s="20"/>
      <c r="C80" s="20"/>
      <c r="D80" s="20"/>
      <c r="E80" s="20"/>
      <c r="F80" s="20"/>
      <c r="G80" s="26"/>
      <c r="H80" s="26"/>
      <c r="I80" s="26"/>
    </row>
    <row r="81" spans="1:9" x14ac:dyDescent="0.25">
      <c r="B81" s="20"/>
      <c r="C81" s="20"/>
      <c r="D81" s="20"/>
      <c r="E81" s="20"/>
      <c r="F81" s="20"/>
      <c r="G81" s="26"/>
      <c r="H81" s="26"/>
      <c r="I81" s="26"/>
    </row>
    <row r="82" spans="1:9" x14ac:dyDescent="0.25">
      <c r="B82" s="20"/>
      <c r="C82" s="20"/>
      <c r="D82" s="20"/>
      <c r="E82" s="20"/>
      <c r="F82" s="20"/>
      <c r="G82" s="26"/>
      <c r="H82" s="26"/>
      <c r="I82" s="26"/>
    </row>
    <row r="83" spans="1:9" x14ac:dyDescent="0.25">
      <c r="B83" s="20"/>
      <c r="C83" s="20"/>
      <c r="D83" s="20"/>
      <c r="E83" s="20"/>
      <c r="F83" s="20"/>
      <c r="G83" s="26"/>
      <c r="H83" s="26"/>
      <c r="I83" s="26"/>
    </row>
    <row r="84" spans="1:9" x14ac:dyDescent="0.25">
      <c r="B84" s="20"/>
      <c r="C84" s="20"/>
      <c r="D84" s="20"/>
      <c r="E84" s="20"/>
      <c r="F84" s="20"/>
      <c r="G84" s="26"/>
      <c r="H84" s="26"/>
      <c r="I84" s="26"/>
    </row>
    <row r="85" spans="1:9" x14ac:dyDescent="0.25">
      <c r="B85" s="20"/>
      <c r="C85" s="20"/>
      <c r="D85" s="20"/>
      <c r="E85" s="20"/>
      <c r="F85" s="20"/>
      <c r="G85" s="26"/>
      <c r="H85" s="26"/>
      <c r="I85" s="26"/>
    </row>
    <row r="86" spans="1:9" x14ac:dyDescent="0.25">
      <c r="B86" s="20"/>
      <c r="C86" s="20"/>
      <c r="D86" s="20"/>
      <c r="E86" s="20"/>
      <c r="F86" s="20"/>
      <c r="G86" s="26"/>
      <c r="H86" s="26"/>
      <c r="I86" s="26"/>
    </row>
    <row r="87" spans="1:9" x14ac:dyDescent="0.25">
      <c r="B87" s="20"/>
      <c r="C87" s="20"/>
      <c r="D87" s="20"/>
      <c r="E87" s="20"/>
      <c r="F87" s="20"/>
      <c r="G87" s="26"/>
      <c r="H87" s="26"/>
      <c r="I87" s="26"/>
    </row>
    <row r="88" spans="1:9" x14ac:dyDescent="0.25">
      <c r="B88" s="20"/>
      <c r="C88" s="20"/>
      <c r="D88" s="20"/>
      <c r="E88" s="20"/>
      <c r="F88" s="20"/>
      <c r="G88" s="26"/>
      <c r="H88" s="26"/>
      <c r="I88" s="26"/>
    </row>
    <row r="89" spans="1:9" x14ac:dyDescent="0.25">
      <c r="B89" s="20"/>
      <c r="C89" s="20"/>
      <c r="D89" s="20"/>
      <c r="E89" s="20"/>
      <c r="F89" s="20"/>
      <c r="G89" s="26"/>
      <c r="H89" s="26"/>
      <c r="I89" s="26"/>
    </row>
    <row r="90" spans="1:9" x14ac:dyDescent="0.25">
      <c r="B90" s="20"/>
      <c r="C90" s="20"/>
      <c r="D90" s="20"/>
      <c r="E90" s="20"/>
      <c r="F90" s="20"/>
      <c r="G90" s="26"/>
      <c r="H90" s="26"/>
      <c r="I90" s="26"/>
    </row>
    <row r="91" spans="1:9" x14ac:dyDescent="0.25">
      <c r="B91" s="20"/>
      <c r="C91" s="20"/>
      <c r="D91" s="20"/>
      <c r="E91" s="20"/>
      <c r="F91" s="20"/>
      <c r="G91" s="26"/>
      <c r="H91" s="26"/>
      <c r="I91" s="26"/>
    </row>
    <row r="92" spans="1:9" x14ac:dyDescent="0.25">
      <c r="B92" s="20"/>
      <c r="C92" s="20"/>
      <c r="D92" s="20"/>
      <c r="E92" s="20"/>
      <c r="F92" s="20"/>
      <c r="G92" s="26"/>
      <c r="H92" s="26"/>
      <c r="I92" s="26"/>
    </row>
    <row r="93" spans="1:9" x14ac:dyDescent="0.25">
      <c r="B93" s="20"/>
      <c r="C93" s="20"/>
      <c r="D93" s="20"/>
      <c r="E93" s="20"/>
      <c r="F93" s="20"/>
      <c r="G93" s="26"/>
      <c r="H93" s="26"/>
      <c r="I93" s="26"/>
    </row>
    <row r="94" spans="1:9" x14ac:dyDescent="0.25">
      <c r="D94" t="s">
        <v>142</v>
      </c>
      <c r="G94" s="28">
        <f>SUM(G62:G93)</f>
        <v>0</v>
      </c>
      <c r="H94" s="28">
        <f>SUM(H62:H93)</f>
        <v>0</v>
      </c>
      <c r="I94" s="28">
        <f>SUM(I62:I93)</f>
        <v>0</v>
      </c>
    </row>
    <row r="95" spans="1:9" x14ac:dyDescent="0.25">
      <c r="G95" s="11"/>
      <c r="H95" s="11"/>
      <c r="I95" s="11"/>
    </row>
    <row r="96" spans="1:9" x14ac:dyDescent="0.25">
      <c r="A96" t="s">
        <v>211</v>
      </c>
      <c r="G96" s="29"/>
      <c r="H96" s="29"/>
      <c r="I96" s="29"/>
    </row>
    <row r="97" spans="1:9" x14ac:dyDescent="0.25">
      <c r="B97" s="20"/>
      <c r="C97" s="20"/>
      <c r="D97" s="20"/>
      <c r="E97" s="20"/>
      <c r="F97" s="20"/>
      <c r="G97" s="26"/>
      <c r="H97" s="26"/>
      <c r="I97" s="26"/>
    </row>
    <row r="98" spans="1:9" x14ac:dyDescent="0.25">
      <c r="B98" s="20"/>
      <c r="C98" s="20"/>
      <c r="D98" s="20"/>
      <c r="E98" s="20"/>
      <c r="F98" s="20"/>
      <c r="G98" s="26"/>
      <c r="H98" s="26"/>
      <c r="I98" s="26"/>
    </row>
    <row r="99" spans="1:9" x14ac:dyDescent="0.25">
      <c r="B99" s="20"/>
      <c r="C99" s="20"/>
      <c r="D99" s="20"/>
      <c r="E99" s="20"/>
      <c r="F99" s="20"/>
      <c r="G99" s="26"/>
      <c r="H99" s="26"/>
      <c r="I99" s="26"/>
    </row>
    <row r="100" spans="1:9" x14ac:dyDescent="0.25">
      <c r="B100" s="20"/>
      <c r="C100" s="20"/>
      <c r="D100" s="20"/>
      <c r="E100" s="20"/>
      <c r="F100" s="20"/>
      <c r="G100" s="26"/>
      <c r="H100" s="26"/>
      <c r="I100" s="26"/>
    </row>
    <row r="101" spans="1:9" x14ac:dyDescent="0.25">
      <c r="B101" s="20"/>
      <c r="C101" s="20"/>
      <c r="D101" s="20"/>
      <c r="E101" s="20"/>
      <c r="F101" s="20"/>
      <c r="G101" s="26"/>
      <c r="H101" s="26"/>
      <c r="I101" s="26"/>
    </row>
    <row r="102" spans="1:9" x14ac:dyDescent="0.25">
      <c r="B102" s="20"/>
      <c r="C102" s="20"/>
      <c r="D102" s="20"/>
      <c r="E102" s="20"/>
      <c r="F102" s="20"/>
      <c r="G102" s="26"/>
      <c r="H102" s="26"/>
      <c r="I102" s="26"/>
    </row>
    <row r="103" spans="1:9" x14ac:dyDescent="0.25">
      <c r="D103" t="s">
        <v>142</v>
      </c>
      <c r="G103" s="28">
        <f>SUM(G96:G102)</f>
        <v>0</v>
      </c>
      <c r="H103" s="28">
        <f>SUM(H96:H102)</f>
        <v>0</v>
      </c>
      <c r="I103" s="28">
        <f>SUM(I96:I102)</f>
        <v>0</v>
      </c>
    </row>
    <row r="104" spans="1:9" x14ac:dyDescent="0.25">
      <c r="G104" s="11"/>
      <c r="H104" s="11"/>
      <c r="I104" s="11"/>
    </row>
    <row r="105" spans="1:9" ht="13.8" thickBot="1" x14ac:dyDescent="0.3">
      <c r="A105" t="s">
        <v>149</v>
      </c>
      <c r="G105" s="15">
        <f>+G103+G94+G60+G55+G41+G22+G17</f>
        <v>0</v>
      </c>
      <c r="H105" s="15">
        <f>+H103+H94+H60+H55+H41+H22+H17</f>
        <v>0</v>
      </c>
      <c r="I105" s="15">
        <f>+I103+I94+I60+I55+I41+I22+I17</f>
        <v>0</v>
      </c>
    </row>
    <row r="106" spans="1:9" ht="13.8" thickTop="1" x14ac:dyDescent="0.25"/>
    <row r="108" spans="1:9" x14ac:dyDescent="0.25">
      <c r="G108" s="23" t="s">
        <v>150</v>
      </c>
    </row>
  </sheetData>
  <sheetProtection password="CB29" sheet="1" objects="1" scenarios="1"/>
  <pageMargins left="0.5" right="0" top="0.25" bottom="0" header="0" footer="0"/>
  <pageSetup scale="98" orientation="portrait" horizontalDpi="300" verticalDpi="300" r:id="rId1"/>
  <headerFooter alignWithMargins="0"/>
  <rowBreaks count="2" manualBreakCount="2">
    <brk id="58" max="65535" man="1"/>
    <brk id="108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17"/>
  <sheetViews>
    <sheetView zoomScaleNormal="100" workbookViewId="0">
      <pane xSplit="4" ySplit="9" topLeftCell="E10" activePane="bottomRight" state="frozen"/>
      <selection pane="topRight" activeCell="E1" sqref="E1"/>
      <selection pane="bottomLeft" activeCell="A20" sqref="A20"/>
      <selection pane="bottomRight"/>
    </sheetView>
  </sheetViews>
  <sheetFormatPr defaultRowHeight="13.2" x14ac:dyDescent="0.25"/>
  <cols>
    <col min="1" max="1" width="3.109375" customWidth="1"/>
    <col min="2" max="3" width="2.33203125" customWidth="1"/>
    <col min="4" max="4" width="28.109375" customWidth="1"/>
    <col min="5" max="9" width="13.77734375" customWidth="1"/>
  </cols>
  <sheetData>
    <row r="1" spans="1:9" x14ac:dyDescent="0.25">
      <c r="A1" s="46" t="str">
        <f>UPPER(CONCATENATE(Information!E8," COUNTY"))</f>
        <v xml:space="preserve"> COUNTY</v>
      </c>
      <c r="B1" s="21"/>
      <c r="C1" s="21"/>
      <c r="D1" s="21"/>
      <c r="E1" s="21"/>
      <c r="F1" s="118" t="str">
        <f>IF(ROUND(E36,2)=ROUND(E38,2)," ",+CONCATENATE("Cells E36 and E38 do not agree.  Please enter amounts into cells E13-E35 adjacent to the function(s) for which the expenditure applies so the totals agree."))</f>
        <v xml:space="preserve"> </v>
      </c>
      <c r="G1" s="21"/>
      <c r="H1" s="21"/>
      <c r="I1" s="21"/>
    </row>
    <row r="2" spans="1:9" x14ac:dyDescent="0.25">
      <c r="A2" s="21" t="str">
        <f>CONCATENATE(Information!E5," BUDGET")</f>
        <v>2026 BUDGET</v>
      </c>
      <c r="B2" s="21"/>
      <c r="C2" s="21"/>
      <c r="D2" s="21"/>
      <c r="E2" s="21"/>
      <c r="F2" s="118" t="str">
        <f>IF(ROUND(F36,2)=ROUND(F38,2)," ",+CONCATENATE("Cells F36 and F38 do not agree.  Please enter amounts into cells F13-F35 adjacent to the function(s) for which the expenditure applies so the totals agree."))</f>
        <v xml:space="preserve"> </v>
      </c>
      <c r="G2" s="21"/>
      <c r="H2" s="21"/>
      <c r="I2" s="21"/>
    </row>
    <row r="3" spans="1:9" x14ac:dyDescent="0.25">
      <c r="A3" t="str">
        <f>UPPER(CONCATENATE(Information!E10," FUND"))</f>
        <v xml:space="preserve"> FUND</v>
      </c>
      <c r="B3" s="21"/>
      <c r="C3" s="21"/>
      <c r="D3" s="21"/>
      <c r="E3" s="21"/>
      <c r="F3" s="118" t="str">
        <f>IF(ROUND(G36,2)=ROUND(G38,2)," ",+CONCATENATE("Cells G36 and G38 do not agree.  Please enter amounts into cells G13-G35 adjacent to the function(s) for which the expenditure applies so the totals agree."))</f>
        <v xml:space="preserve"> </v>
      </c>
      <c r="G3" s="21"/>
      <c r="H3" s="21"/>
      <c r="I3" s="21"/>
    </row>
    <row r="4" spans="1:9" x14ac:dyDescent="0.25">
      <c r="A4" s="21" t="s">
        <v>151</v>
      </c>
      <c r="B4" s="21"/>
      <c r="C4" s="21"/>
      <c r="D4" s="21"/>
      <c r="E4" s="21"/>
      <c r="F4" s="118" t="str">
        <f>IF(ROUND(H36,2)=ROUND(H38,2)," ",+CONCATENATE("Cells H36 and H38 do not agree.  Please enter amounts into cells H13-H35 adjacent to the function(s) for which the expenditure applies so the totals agree."))</f>
        <v xml:space="preserve"> </v>
      </c>
      <c r="G4" s="21"/>
      <c r="H4" s="21"/>
      <c r="I4" s="21"/>
    </row>
    <row r="5" spans="1:9" x14ac:dyDescent="0.25">
      <c r="A5" s="21"/>
      <c r="B5" s="21"/>
      <c r="C5" s="21"/>
      <c r="D5" s="21"/>
      <c r="E5" s="21"/>
      <c r="F5" s="118" t="str">
        <f>IF(ROUND(I36,2)=ROUND(I38,2)," ",+CONCATENATE("Cells I36 and I38 do not agree.  Please enter amounts into cells I13-I35 adjacent to the function(s) for which the expenditure applies so the totals agree."))</f>
        <v xml:space="preserve"> </v>
      </c>
      <c r="G5" s="21"/>
      <c r="H5" s="21"/>
      <c r="I5" s="21"/>
    </row>
    <row r="6" spans="1:9" x14ac:dyDescent="0.25">
      <c r="A6" s="21"/>
      <c r="B6" s="21"/>
      <c r="C6" s="21"/>
      <c r="D6" s="21"/>
      <c r="E6" s="119" t="s">
        <v>31</v>
      </c>
      <c r="F6" s="119"/>
      <c r="G6" s="119" t="s">
        <v>152</v>
      </c>
      <c r="H6" s="119"/>
      <c r="I6" s="119"/>
    </row>
    <row r="7" spans="1:9" x14ac:dyDescent="0.25">
      <c r="A7" s="21"/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21"/>
      <c r="B8" s="21"/>
      <c r="C8" s="21"/>
      <c r="D8" s="21"/>
      <c r="E8" s="120">
        <f>Information!E5-2</f>
        <v>2024</v>
      </c>
      <c r="F8" s="120">
        <f>Information!E5-1</f>
        <v>2025</v>
      </c>
      <c r="G8" s="120">
        <f>Information!E5-1</f>
        <v>2025</v>
      </c>
      <c r="H8" s="120">
        <f>Information!E5</f>
        <v>2026</v>
      </c>
      <c r="I8" s="120">
        <f>Information!E5</f>
        <v>2026</v>
      </c>
    </row>
    <row r="9" spans="1:9" x14ac:dyDescent="0.25">
      <c r="A9" s="21"/>
      <c r="B9" s="21"/>
      <c r="C9" s="21"/>
      <c r="D9" s="21"/>
      <c r="E9" s="121" t="s">
        <v>137</v>
      </c>
      <c r="F9" s="121" t="s">
        <v>137</v>
      </c>
      <c r="G9" s="121" t="s">
        <v>153</v>
      </c>
      <c r="H9" s="121" t="s">
        <v>154</v>
      </c>
      <c r="I9" s="121" t="s">
        <v>153</v>
      </c>
    </row>
    <row r="10" spans="1:9" x14ac:dyDescent="0.25">
      <c r="A10" s="21"/>
      <c r="B10" s="21"/>
      <c r="C10" s="21"/>
      <c r="D10" s="21"/>
      <c r="E10" s="21"/>
      <c r="F10" s="21"/>
      <c r="G10" s="21"/>
      <c r="H10" s="21"/>
      <c r="I10" s="21"/>
    </row>
    <row r="11" spans="1:9" x14ac:dyDescent="0.25">
      <c r="A11" s="122" t="s">
        <v>201</v>
      </c>
      <c r="B11" s="122"/>
      <c r="C11" s="122"/>
      <c r="D11" s="122"/>
      <c r="E11" s="122"/>
      <c r="F11" s="122"/>
      <c r="G11" s="122"/>
      <c r="H11" s="122"/>
      <c r="I11" s="122"/>
    </row>
    <row r="12" spans="1:9" x14ac:dyDescent="0.25">
      <c r="A12" s="122"/>
      <c r="B12" s="122"/>
      <c r="C12" s="122"/>
      <c r="D12" s="122"/>
      <c r="E12" s="122"/>
      <c r="F12" s="122"/>
      <c r="G12" s="122"/>
      <c r="H12" s="122"/>
      <c r="I12" s="122"/>
    </row>
    <row r="13" spans="1:9" x14ac:dyDescent="0.25">
      <c r="A13" s="21"/>
      <c r="B13" s="21" t="s">
        <v>175</v>
      </c>
      <c r="C13" s="21"/>
      <c r="D13" s="122"/>
      <c r="E13" s="26"/>
      <c r="F13" s="26"/>
      <c r="G13" s="26"/>
      <c r="H13" s="26"/>
      <c r="I13" s="26"/>
    </row>
    <row r="14" spans="1:9" x14ac:dyDescent="0.25">
      <c r="A14" s="21"/>
      <c r="B14" s="21" t="s">
        <v>176</v>
      </c>
      <c r="C14" s="21"/>
      <c r="D14" s="122"/>
      <c r="E14" s="26"/>
      <c r="F14" s="26"/>
      <c r="G14" s="26"/>
      <c r="H14" s="26"/>
      <c r="I14" s="26"/>
    </row>
    <row r="15" spans="1:9" x14ac:dyDescent="0.25">
      <c r="A15" s="21"/>
      <c r="B15" s="21" t="s">
        <v>177</v>
      </c>
      <c r="C15" s="21"/>
      <c r="D15" s="122"/>
      <c r="E15" s="26"/>
      <c r="F15" s="26"/>
      <c r="G15" s="26"/>
      <c r="H15" s="26"/>
      <c r="I15" s="26"/>
    </row>
    <row r="16" spans="1:9" x14ac:dyDescent="0.25">
      <c r="A16" s="21"/>
      <c r="B16" s="21" t="s">
        <v>178</v>
      </c>
      <c r="C16" s="21"/>
      <c r="D16" s="122"/>
      <c r="E16" s="26"/>
      <c r="F16" s="26"/>
      <c r="G16" s="26"/>
      <c r="H16" s="26"/>
      <c r="I16" s="26"/>
    </row>
    <row r="17" spans="1:9" x14ac:dyDescent="0.25">
      <c r="A17" s="21"/>
      <c r="B17" s="21" t="s">
        <v>179</v>
      </c>
      <c r="C17" s="21"/>
      <c r="D17" s="122"/>
      <c r="E17" s="26"/>
      <c r="F17" s="26"/>
      <c r="G17" s="26"/>
      <c r="H17" s="26"/>
      <c r="I17" s="26"/>
    </row>
    <row r="18" spans="1:9" x14ac:dyDescent="0.25">
      <c r="A18" s="21"/>
      <c r="B18" s="21" t="s">
        <v>180</v>
      </c>
      <c r="C18" s="21"/>
      <c r="D18" s="122"/>
      <c r="E18" s="26"/>
      <c r="F18" s="26"/>
      <c r="G18" s="26"/>
      <c r="H18" s="26"/>
      <c r="I18" s="26"/>
    </row>
    <row r="19" spans="1:9" x14ac:dyDescent="0.25">
      <c r="A19" s="21"/>
      <c r="B19" s="21" t="s">
        <v>181</v>
      </c>
      <c r="C19" s="21"/>
      <c r="D19" s="122"/>
      <c r="E19" s="26"/>
      <c r="F19" s="26"/>
      <c r="G19" s="26"/>
      <c r="H19" s="26"/>
      <c r="I19" s="26"/>
    </row>
    <row r="20" spans="1:9" x14ac:dyDescent="0.25">
      <c r="A20" s="21"/>
      <c r="B20" s="21" t="s">
        <v>182</v>
      </c>
      <c r="C20" s="21"/>
      <c r="D20" s="122"/>
      <c r="E20" s="26"/>
      <c r="F20" s="26"/>
      <c r="G20" s="26"/>
      <c r="H20" s="26"/>
      <c r="I20" s="26"/>
    </row>
    <row r="21" spans="1:9" x14ac:dyDescent="0.25">
      <c r="A21" s="21"/>
      <c r="B21" s="21" t="s">
        <v>183</v>
      </c>
      <c r="C21" s="21"/>
      <c r="D21" s="122"/>
      <c r="E21" s="26"/>
      <c r="F21" s="26"/>
      <c r="G21" s="26"/>
      <c r="H21" s="26"/>
      <c r="I21" s="26"/>
    </row>
    <row r="22" spans="1:9" x14ac:dyDescent="0.25">
      <c r="A22" s="21"/>
      <c r="B22" s="21" t="s">
        <v>184</v>
      </c>
      <c r="C22" s="21"/>
      <c r="D22" s="122"/>
      <c r="E22" s="26"/>
      <c r="F22" s="26"/>
      <c r="G22" s="26"/>
      <c r="H22" s="26"/>
      <c r="I22" s="26"/>
    </row>
    <row r="23" spans="1:9" x14ac:dyDescent="0.25">
      <c r="A23" s="21"/>
      <c r="B23" s="21" t="s">
        <v>185</v>
      </c>
      <c r="C23" s="21"/>
      <c r="D23" s="122"/>
      <c r="E23" s="26"/>
      <c r="F23" s="26"/>
      <c r="G23" s="26"/>
      <c r="H23" s="26"/>
      <c r="I23" s="26"/>
    </row>
    <row r="24" spans="1:9" x14ac:dyDescent="0.25">
      <c r="A24" s="21"/>
      <c r="B24" s="21" t="s">
        <v>186</v>
      </c>
      <c r="C24" s="21"/>
      <c r="D24" s="122"/>
      <c r="E24" s="26"/>
      <c r="F24" s="26"/>
      <c r="G24" s="26"/>
      <c r="H24" s="26"/>
      <c r="I24" s="26"/>
    </row>
    <row r="25" spans="1:9" x14ac:dyDescent="0.25">
      <c r="A25" s="21"/>
      <c r="B25" s="21" t="s">
        <v>187</v>
      </c>
      <c r="C25" s="21"/>
      <c r="D25" s="122"/>
      <c r="E25" s="26"/>
      <c r="F25" s="26"/>
      <c r="G25" s="26"/>
      <c r="H25" s="26"/>
      <c r="I25" s="26"/>
    </row>
    <row r="26" spans="1:9" x14ac:dyDescent="0.25">
      <c r="A26" s="21"/>
      <c r="B26" s="21" t="s">
        <v>188</v>
      </c>
      <c r="C26" s="21"/>
      <c r="D26" s="122"/>
      <c r="E26" s="26"/>
      <c r="F26" s="26"/>
      <c r="G26" s="26"/>
      <c r="H26" s="26"/>
      <c r="I26" s="26"/>
    </row>
    <row r="27" spans="1:9" x14ac:dyDescent="0.25">
      <c r="A27" s="21"/>
      <c r="B27" s="21" t="s">
        <v>189</v>
      </c>
      <c r="C27" s="21"/>
      <c r="D27" s="122"/>
      <c r="E27" s="26"/>
      <c r="F27" s="26"/>
      <c r="G27" s="26"/>
      <c r="H27" s="26"/>
      <c r="I27" s="26"/>
    </row>
    <row r="28" spans="1:9" x14ac:dyDescent="0.25">
      <c r="A28" s="21"/>
      <c r="B28" s="21" t="s">
        <v>190</v>
      </c>
      <c r="C28" s="21"/>
      <c r="D28" s="122"/>
      <c r="E28" s="26"/>
      <c r="F28" s="26"/>
      <c r="G28" s="26"/>
      <c r="H28" s="26"/>
      <c r="I28" s="26"/>
    </row>
    <row r="29" spans="1:9" x14ac:dyDescent="0.25">
      <c r="A29" s="21"/>
      <c r="B29" s="21" t="s">
        <v>191</v>
      </c>
      <c r="C29" s="21"/>
      <c r="D29" s="122"/>
      <c r="E29" s="26"/>
      <c r="F29" s="26"/>
      <c r="G29" s="26"/>
      <c r="H29" s="26"/>
      <c r="I29" s="26"/>
    </row>
    <row r="30" spans="1:9" x14ac:dyDescent="0.25">
      <c r="A30" s="21"/>
      <c r="B30" s="21" t="s">
        <v>192</v>
      </c>
      <c r="C30" s="21"/>
      <c r="D30" s="122"/>
      <c r="E30" s="26"/>
      <c r="F30" s="26"/>
      <c r="G30" s="26"/>
      <c r="H30" s="26"/>
      <c r="I30" s="26"/>
    </row>
    <row r="31" spans="1:9" x14ac:dyDescent="0.25">
      <c r="A31" s="21"/>
      <c r="B31" s="21" t="s">
        <v>193</v>
      </c>
      <c r="C31" s="21"/>
      <c r="D31" s="122"/>
      <c r="E31" s="26"/>
      <c r="F31" s="26"/>
      <c r="G31" s="26"/>
      <c r="H31" s="26"/>
      <c r="I31" s="26"/>
    </row>
    <row r="32" spans="1:9" x14ac:dyDescent="0.25">
      <c r="A32" s="21"/>
      <c r="B32" s="21" t="s">
        <v>194</v>
      </c>
      <c r="C32" s="21"/>
      <c r="D32" s="21"/>
      <c r="E32" s="26"/>
      <c r="F32" s="26"/>
      <c r="G32" s="26"/>
      <c r="H32" s="26"/>
      <c r="I32" s="26"/>
    </row>
    <row r="33" spans="1:9" x14ac:dyDescent="0.25">
      <c r="A33" s="21"/>
      <c r="B33" s="21" t="s">
        <v>195</v>
      </c>
      <c r="C33" s="21"/>
      <c r="D33" s="21"/>
      <c r="E33" s="26"/>
      <c r="F33" s="26"/>
      <c r="G33" s="26"/>
      <c r="H33" s="26"/>
      <c r="I33" s="26"/>
    </row>
    <row r="34" spans="1:9" x14ac:dyDescent="0.25">
      <c r="A34" s="21"/>
      <c r="B34" s="21" t="s">
        <v>196</v>
      </c>
      <c r="C34" s="21"/>
      <c r="D34" s="21"/>
      <c r="E34" s="26"/>
      <c r="F34" s="26"/>
      <c r="G34" s="26"/>
      <c r="H34" s="26"/>
      <c r="I34" s="26"/>
    </row>
    <row r="35" spans="1:9" x14ac:dyDescent="0.25">
      <c r="A35" s="21"/>
      <c r="B35" s="21" t="s">
        <v>197</v>
      </c>
      <c r="C35" s="21"/>
      <c r="D35" s="21"/>
      <c r="E35" s="26"/>
      <c r="F35" s="26"/>
      <c r="G35" s="26"/>
      <c r="H35" s="26"/>
      <c r="I35" s="26"/>
    </row>
    <row r="36" spans="1:9" ht="13.8" thickBot="1" x14ac:dyDescent="0.3">
      <c r="A36" s="21"/>
      <c r="B36" s="21"/>
      <c r="C36" s="21" t="s">
        <v>142</v>
      </c>
      <c r="D36" s="21"/>
      <c r="E36" s="124">
        <f>SUM(E13:E35)</f>
        <v>0</v>
      </c>
      <c r="F36" s="124">
        <f>SUM(F13:F35)</f>
        <v>0</v>
      </c>
      <c r="G36" s="124">
        <f>SUM(G13:G35)</f>
        <v>0</v>
      </c>
      <c r="H36" s="124">
        <f>SUM(H13:H35)</f>
        <v>0</v>
      </c>
      <c r="I36" s="124">
        <f>SUM(I13:I35)</f>
        <v>0</v>
      </c>
    </row>
    <row r="37" spans="1:9" ht="13.8" thickTop="1" x14ac:dyDescent="0.25">
      <c r="A37" s="21"/>
      <c r="B37" s="122"/>
      <c r="C37" s="122"/>
      <c r="D37" s="122"/>
      <c r="E37" s="22"/>
      <c r="F37" s="22"/>
      <c r="G37" s="22"/>
      <c r="H37" s="22"/>
      <c r="I37" s="22"/>
    </row>
    <row r="38" spans="1:9" ht="13.8" thickBot="1" x14ac:dyDescent="0.3">
      <c r="A38" s="122" t="s">
        <v>204</v>
      </c>
      <c r="B38" s="21"/>
      <c r="C38" s="122"/>
      <c r="D38" s="122"/>
      <c r="E38" s="124">
        <f>+E199+E184+E169+E151+E136+E121+E103+E88+E73+E56</f>
        <v>0</v>
      </c>
      <c r="F38" s="124">
        <f>+F199+F184+F169+F151+F136+F121+F103+F88+F73+F56</f>
        <v>0</v>
      </c>
      <c r="G38" s="124">
        <f>+G199+G184+G169+G151+G136+G121+G103+G88+G73+G56</f>
        <v>0</v>
      </c>
      <c r="H38" s="124">
        <f>+H199+H184+H169+H151+H136+H121+H103+H88+H73+H56</f>
        <v>0</v>
      </c>
      <c r="I38" s="124">
        <f>+I199+I184+I169+I151+I136+I121+I103+I88+I73+I56</f>
        <v>0</v>
      </c>
    </row>
    <row r="39" spans="1:9" ht="14.4" thickTop="1" thickBot="1" x14ac:dyDescent="0.3">
      <c r="A39" s="125"/>
      <c r="B39" s="126"/>
      <c r="C39" s="126"/>
      <c r="D39" s="126"/>
      <c r="E39" s="127"/>
      <c r="F39" s="127"/>
      <c r="G39" s="127"/>
      <c r="H39" s="127"/>
      <c r="I39" s="127"/>
    </row>
    <row r="40" spans="1:9" ht="13.8" thickTop="1" x14ac:dyDescent="0.25">
      <c r="A40" s="118"/>
      <c r="B40" s="128"/>
      <c r="C40" s="128"/>
      <c r="D40" s="128"/>
      <c r="E40" s="128"/>
      <c r="F40" s="128"/>
      <c r="G40" s="128"/>
      <c r="H40" s="128"/>
      <c r="I40" s="128"/>
    </row>
    <row r="41" spans="1:9" x14ac:dyDescent="0.25">
      <c r="A41" s="129" t="s">
        <v>202</v>
      </c>
      <c r="B41" s="128"/>
      <c r="C41" s="128"/>
      <c r="D41" s="128"/>
      <c r="E41" s="128"/>
      <c r="F41" s="128"/>
      <c r="G41" s="128"/>
      <c r="H41" s="128"/>
      <c r="I41" s="128"/>
    </row>
    <row r="42" spans="1:9" x14ac:dyDescent="0.25">
      <c r="A42" s="118"/>
      <c r="B42" s="128"/>
      <c r="C42" s="128"/>
      <c r="D42" s="128"/>
      <c r="E42" s="128"/>
      <c r="F42" s="128"/>
      <c r="G42" s="128"/>
      <c r="H42" s="128"/>
      <c r="I42" s="128"/>
    </row>
    <row r="43" spans="1:9" x14ac:dyDescent="0.25">
      <c r="A43" s="32" t="s">
        <v>155</v>
      </c>
      <c r="B43" s="33"/>
      <c r="C43" s="33"/>
      <c r="D43" s="33"/>
      <c r="E43" s="29"/>
      <c r="F43" s="29"/>
      <c r="G43" s="29"/>
      <c r="H43" s="29"/>
      <c r="I43" s="29"/>
    </row>
    <row r="44" spans="1:9" x14ac:dyDescent="0.25">
      <c r="A44" s="20"/>
      <c r="B44" s="20"/>
      <c r="C44" s="20"/>
      <c r="D44" s="20"/>
      <c r="E44" s="26"/>
      <c r="F44" s="26"/>
      <c r="G44" s="26"/>
      <c r="H44" s="26"/>
      <c r="I44" s="26"/>
    </row>
    <row r="45" spans="1:9" x14ac:dyDescent="0.25">
      <c r="A45" s="20"/>
      <c r="B45" s="20"/>
      <c r="C45" s="20"/>
      <c r="D45" s="20"/>
      <c r="E45" s="26"/>
      <c r="F45" s="26"/>
      <c r="G45" s="26"/>
      <c r="H45" s="26"/>
      <c r="I45" s="26"/>
    </row>
    <row r="46" spans="1:9" x14ac:dyDescent="0.25">
      <c r="A46" s="20"/>
      <c r="B46" s="20"/>
      <c r="C46" s="20"/>
      <c r="D46" s="20"/>
      <c r="E46" s="26"/>
      <c r="F46" s="26"/>
      <c r="G46" s="26"/>
      <c r="H46" s="26"/>
      <c r="I46" s="26"/>
    </row>
    <row r="47" spans="1:9" x14ac:dyDescent="0.25">
      <c r="A47" s="20"/>
      <c r="B47" s="20"/>
      <c r="C47" s="20"/>
      <c r="D47" s="20"/>
      <c r="E47" s="26"/>
      <c r="F47" s="26"/>
      <c r="G47" s="26"/>
      <c r="H47" s="26"/>
      <c r="I47" s="26"/>
    </row>
    <row r="48" spans="1:9" x14ac:dyDescent="0.25">
      <c r="A48" s="20"/>
      <c r="B48" s="20"/>
      <c r="C48" s="20"/>
      <c r="D48" s="20"/>
      <c r="E48" s="26"/>
      <c r="F48" s="26"/>
      <c r="G48" s="26"/>
      <c r="H48" s="26"/>
      <c r="I48" s="26"/>
    </row>
    <row r="49" spans="1:9" x14ac:dyDescent="0.25">
      <c r="A49" s="20"/>
      <c r="B49" s="20"/>
      <c r="C49" s="20"/>
      <c r="D49" s="20"/>
      <c r="E49" s="26"/>
      <c r="F49" s="26"/>
      <c r="G49" s="26"/>
      <c r="H49" s="26"/>
      <c r="I49" s="26"/>
    </row>
    <row r="50" spans="1:9" x14ac:dyDescent="0.25">
      <c r="A50" s="20"/>
      <c r="B50" s="20"/>
      <c r="C50" s="20"/>
      <c r="D50" s="20"/>
      <c r="E50" s="26"/>
      <c r="F50" s="26"/>
      <c r="G50" s="26"/>
      <c r="H50" s="26"/>
      <c r="I50" s="26"/>
    </row>
    <row r="51" spans="1:9" x14ac:dyDescent="0.25">
      <c r="A51" s="20"/>
      <c r="B51" s="20"/>
      <c r="C51" s="20"/>
      <c r="D51" s="20"/>
      <c r="E51" s="26"/>
      <c r="F51" s="26"/>
      <c r="G51" s="26"/>
      <c r="H51" s="26"/>
      <c r="I51" s="26"/>
    </row>
    <row r="52" spans="1:9" x14ac:dyDescent="0.25">
      <c r="A52" s="20"/>
      <c r="B52" s="20"/>
      <c r="C52" s="20"/>
      <c r="D52" s="20"/>
      <c r="E52" s="26"/>
      <c r="F52" s="26"/>
      <c r="G52" s="26"/>
      <c r="H52" s="26"/>
      <c r="I52" s="26"/>
    </row>
    <row r="53" spans="1:9" x14ac:dyDescent="0.25">
      <c r="A53" s="20"/>
      <c r="B53" s="20"/>
      <c r="C53" s="20"/>
      <c r="D53" s="20"/>
      <c r="E53" s="26"/>
      <c r="F53" s="26"/>
      <c r="G53" s="26"/>
      <c r="H53" s="26"/>
      <c r="I53" s="26"/>
    </row>
    <row r="54" spans="1:9" x14ac:dyDescent="0.25">
      <c r="A54" s="20"/>
      <c r="B54" s="20"/>
      <c r="C54" s="20"/>
      <c r="D54" s="20"/>
      <c r="E54" s="26"/>
      <c r="F54" s="26"/>
      <c r="G54" s="26"/>
      <c r="H54" s="26"/>
      <c r="I54" s="26"/>
    </row>
    <row r="55" spans="1:9" x14ac:dyDescent="0.25">
      <c r="A55" s="20"/>
      <c r="B55" s="20"/>
      <c r="C55" s="20"/>
      <c r="D55" s="20"/>
      <c r="E55" s="26"/>
      <c r="F55" s="26"/>
      <c r="G55" s="26"/>
      <c r="H55" s="26"/>
      <c r="I55" s="26"/>
    </row>
    <row r="56" spans="1:9" x14ac:dyDescent="0.25">
      <c r="A56" s="21"/>
      <c r="B56" s="21"/>
      <c r="C56" s="21"/>
      <c r="D56" s="21" t="s">
        <v>142</v>
      </c>
      <c r="E56" s="123">
        <f>SUM(E43:E55)</f>
        <v>0</v>
      </c>
      <c r="F56" s="123">
        <f>SUM(F43:F55)</f>
        <v>0</v>
      </c>
      <c r="G56" s="123">
        <f>SUM(G43:G55)</f>
        <v>0</v>
      </c>
      <c r="H56" s="123">
        <f>SUM(H43:H55)</f>
        <v>0</v>
      </c>
      <c r="I56" s="123">
        <f>SUM(I43:I55)</f>
        <v>0</v>
      </c>
    </row>
    <row r="57" spans="1:9" x14ac:dyDescent="0.25">
      <c r="A57" s="21"/>
      <c r="B57" s="21"/>
      <c r="C57" s="21"/>
      <c r="D57" s="21"/>
      <c r="E57" s="130"/>
      <c r="F57" s="130"/>
      <c r="G57" s="130"/>
      <c r="H57" s="130"/>
      <c r="I57" s="130"/>
    </row>
    <row r="58" spans="1:9" x14ac:dyDescent="0.25">
      <c r="A58" s="21"/>
      <c r="B58" s="21"/>
      <c r="C58" s="21"/>
      <c r="D58" s="21"/>
      <c r="E58" s="130"/>
      <c r="F58" s="130" t="s">
        <v>158</v>
      </c>
      <c r="G58" s="130"/>
      <c r="H58" s="130"/>
      <c r="I58" s="130"/>
    </row>
    <row r="59" spans="1:9" x14ac:dyDescent="0.25">
      <c r="A59" s="34" t="s">
        <v>156</v>
      </c>
      <c r="B59" s="33"/>
      <c r="C59" s="33"/>
      <c r="D59" s="33"/>
      <c r="E59" s="27"/>
      <c r="F59" s="27"/>
      <c r="G59" s="27"/>
      <c r="H59" s="27"/>
      <c r="I59" s="27"/>
    </row>
    <row r="60" spans="1:9" x14ac:dyDescent="0.25">
      <c r="A60" s="20"/>
      <c r="B60" s="20"/>
      <c r="C60" s="20"/>
      <c r="D60" s="20"/>
      <c r="E60" s="26"/>
      <c r="F60" s="26"/>
      <c r="G60" s="26"/>
      <c r="H60" s="26"/>
      <c r="I60" s="26"/>
    </row>
    <row r="61" spans="1:9" x14ac:dyDescent="0.25">
      <c r="A61" s="20"/>
      <c r="B61" s="20"/>
      <c r="C61" s="20"/>
      <c r="D61" s="20"/>
      <c r="E61" s="26"/>
      <c r="F61" s="26"/>
      <c r="G61" s="26"/>
      <c r="H61" s="26"/>
      <c r="I61" s="26"/>
    </row>
    <row r="62" spans="1:9" x14ac:dyDescent="0.25">
      <c r="A62" s="20"/>
      <c r="B62" s="20"/>
      <c r="C62" s="20"/>
      <c r="D62" s="20"/>
      <c r="E62" s="26"/>
      <c r="F62" s="26"/>
      <c r="G62" s="26"/>
      <c r="H62" s="26"/>
      <c r="I62" s="26"/>
    </row>
    <row r="63" spans="1:9" x14ac:dyDescent="0.25">
      <c r="A63" s="20"/>
      <c r="B63" s="20"/>
      <c r="C63" s="20"/>
      <c r="D63" s="20"/>
      <c r="E63" s="26"/>
      <c r="F63" s="26"/>
      <c r="G63" s="26"/>
      <c r="H63" s="26"/>
      <c r="I63" s="26"/>
    </row>
    <row r="64" spans="1:9" x14ac:dyDescent="0.25">
      <c r="A64" s="20"/>
      <c r="B64" s="20"/>
      <c r="C64" s="20"/>
      <c r="D64" s="20"/>
      <c r="E64" s="26"/>
      <c r="F64" s="26"/>
      <c r="G64" s="26"/>
      <c r="H64" s="26"/>
      <c r="I64" s="26"/>
    </row>
    <row r="65" spans="1:9" x14ac:dyDescent="0.25">
      <c r="A65" s="20"/>
      <c r="B65" s="20"/>
      <c r="C65" s="20"/>
      <c r="D65" s="20"/>
      <c r="E65" s="26"/>
      <c r="F65" s="26"/>
      <c r="G65" s="26"/>
      <c r="H65" s="26"/>
      <c r="I65" s="26"/>
    </row>
    <row r="66" spans="1:9" x14ac:dyDescent="0.25">
      <c r="A66" s="20"/>
      <c r="B66" s="20"/>
      <c r="C66" s="20"/>
      <c r="D66" s="20"/>
      <c r="E66" s="26"/>
      <c r="F66" s="26"/>
      <c r="G66" s="26"/>
      <c r="H66" s="26"/>
      <c r="I66" s="26"/>
    </row>
    <row r="67" spans="1:9" x14ac:dyDescent="0.25">
      <c r="A67" s="20"/>
      <c r="B67" s="20"/>
      <c r="C67" s="20"/>
      <c r="D67" s="20"/>
      <c r="E67" s="26"/>
      <c r="F67" s="26"/>
      <c r="G67" s="26"/>
      <c r="H67" s="26"/>
      <c r="I67" s="26"/>
    </row>
    <row r="68" spans="1:9" x14ac:dyDescent="0.25">
      <c r="A68" s="20"/>
      <c r="B68" s="20"/>
      <c r="C68" s="20"/>
      <c r="D68" s="20"/>
      <c r="E68" s="26"/>
      <c r="F68" s="26"/>
      <c r="G68" s="26"/>
      <c r="H68" s="26"/>
      <c r="I68" s="26"/>
    </row>
    <row r="69" spans="1:9" x14ac:dyDescent="0.25">
      <c r="A69" s="20"/>
      <c r="B69" s="20"/>
      <c r="C69" s="20"/>
      <c r="D69" s="20"/>
      <c r="E69" s="26"/>
      <c r="F69" s="26"/>
      <c r="G69" s="26"/>
      <c r="H69" s="26"/>
      <c r="I69" s="26"/>
    </row>
    <row r="70" spans="1:9" x14ac:dyDescent="0.25">
      <c r="A70" s="20"/>
      <c r="B70" s="20"/>
      <c r="C70" s="20"/>
      <c r="D70" s="20"/>
      <c r="E70" s="26"/>
      <c r="F70" s="26"/>
      <c r="G70" s="26"/>
      <c r="H70" s="26"/>
      <c r="I70" s="26"/>
    </row>
    <row r="71" spans="1:9" x14ac:dyDescent="0.25">
      <c r="A71" s="20"/>
      <c r="B71" s="20"/>
      <c r="C71" s="20"/>
      <c r="D71" s="20"/>
      <c r="E71" s="26"/>
      <c r="F71" s="26"/>
      <c r="G71" s="26"/>
      <c r="H71" s="26"/>
      <c r="I71" s="26"/>
    </row>
    <row r="72" spans="1:9" x14ac:dyDescent="0.25">
      <c r="A72" s="20"/>
      <c r="B72" s="20"/>
      <c r="C72" s="20"/>
      <c r="D72" s="20"/>
      <c r="E72" s="26"/>
      <c r="F72" s="26"/>
      <c r="G72" s="26"/>
      <c r="H72" s="26"/>
      <c r="I72" s="26"/>
    </row>
    <row r="73" spans="1:9" x14ac:dyDescent="0.25">
      <c r="A73" s="21"/>
      <c r="B73" s="21"/>
      <c r="C73" s="21"/>
      <c r="D73" s="21" t="s">
        <v>142</v>
      </c>
      <c r="E73" s="123">
        <f>SUM(E59:E72)</f>
        <v>0</v>
      </c>
      <c r="F73" s="123">
        <f>SUM(F59:F72)</f>
        <v>0</v>
      </c>
      <c r="G73" s="123">
        <f>SUM(G59:G72)</f>
        <v>0</v>
      </c>
      <c r="H73" s="123">
        <f>SUM(H59:H72)</f>
        <v>0</v>
      </c>
      <c r="I73" s="123">
        <f>SUM(I59:I72)</f>
        <v>0</v>
      </c>
    </row>
    <row r="74" spans="1:9" x14ac:dyDescent="0.25">
      <c r="A74" s="21"/>
      <c r="B74" s="21"/>
      <c r="C74" s="21"/>
      <c r="D74" s="21"/>
      <c r="E74" s="130"/>
      <c r="F74" s="130"/>
      <c r="G74" s="130"/>
      <c r="H74" s="130"/>
      <c r="I74" s="130"/>
    </row>
    <row r="75" spans="1:9" x14ac:dyDescent="0.25">
      <c r="A75" s="34" t="s">
        <v>157</v>
      </c>
      <c r="B75" s="33"/>
      <c r="C75" s="33"/>
      <c r="D75" s="33"/>
      <c r="E75" s="27"/>
      <c r="F75" s="27"/>
      <c r="G75" s="27"/>
      <c r="H75" s="27"/>
      <c r="I75" s="27"/>
    </row>
    <row r="76" spans="1:9" x14ac:dyDescent="0.25">
      <c r="A76" s="20"/>
      <c r="B76" s="20"/>
      <c r="C76" s="20"/>
      <c r="D76" s="20"/>
      <c r="E76" s="26"/>
      <c r="F76" s="26"/>
      <c r="G76" s="26"/>
      <c r="H76" s="26"/>
      <c r="I76" s="26"/>
    </row>
    <row r="77" spans="1:9" x14ac:dyDescent="0.25">
      <c r="A77" s="20"/>
      <c r="B77" s="20"/>
      <c r="C77" s="20"/>
      <c r="D77" s="20"/>
      <c r="E77" s="26"/>
      <c r="F77" s="26"/>
      <c r="G77" s="26"/>
      <c r="H77" s="26"/>
      <c r="I77" s="26"/>
    </row>
    <row r="78" spans="1:9" x14ac:dyDescent="0.25">
      <c r="A78" s="20"/>
      <c r="B78" s="20"/>
      <c r="C78" s="20"/>
      <c r="D78" s="20"/>
      <c r="E78" s="26"/>
      <c r="F78" s="26"/>
      <c r="G78" s="26"/>
      <c r="H78" s="26"/>
      <c r="I78" s="26"/>
    </row>
    <row r="79" spans="1:9" x14ac:dyDescent="0.25">
      <c r="A79" s="20"/>
      <c r="B79" s="20"/>
      <c r="C79" s="20"/>
      <c r="D79" s="20"/>
      <c r="E79" s="26"/>
      <c r="F79" s="26"/>
      <c r="G79" s="26"/>
      <c r="H79" s="26"/>
      <c r="I79" s="26"/>
    </row>
    <row r="80" spans="1:9" x14ac:dyDescent="0.25">
      <c r="A80" s="20"/>
      <c r="B80" s="20"/>
      <c r="C80" s="20"/>
      <c r="D80" s="20"/>
      <c r="E80" s="26"/>
      <c r="F80" s="26"/>
      <c r="G80" s="26"/>
      <c r="H80" s="26"/>
      <c r="I80" s="26"/>
    </row>
    <row r="81" spans="1:9" x14ac:dyDescent="0.25">
      <c r="A81" s="20"/>
      <c r="B81" s="20"/>
      <c r="C81" s="20"/>
      <c r="D81" s="20"/>
      <c r="E81" s="26"/>
      <c r="F81" s="26"/>
      <c r="G81" s="26"/>
      <c r="H81" s="26"/>
      <c r="I81" s="26"/>
    </row>
    <row r="82" spans="1:9" x14ac:dyDescent="0.25">
      <c r="A82" s="20"/>
      <c r="B82" s="20"/>
      <c r="C82" s="20"/>
      <c r="D82" s="20"/>
      <c r="E82" s="26"/>
      <c r="F82" s="26"/>
      <c r="G82" s="26"/>
      <c r="H82" s="26"/>
      <c r="I82" s="26"/>
    </row>
    <row r="83" spans="1:9" x14ac:dyDescent="0.25">
      <c r="A83" s="20"/>
      <c r="B83" s="20"/>
      <c r="C83" s="20"/>
      <c r="D83" s="20"/>
      <c r="E83" s="26"/>
      <c r="F83" s="26"/>
      <c r="G83" s="26"/>
      <c r="H83" s="26"/>
      <c r="I83" s="26"/>
    </row>
    <row r="84" spans="1:9" x14ac:dyDescent="0.25">
      <c r="A84" s="20"/>
      <c r="B84" s="20"/>
      <c r="C84" s="20"/>
      <c r="D84" s="20"/>
      <c r="E84" s="26"/>
      <c r="F84" s="26"/>
      <c r="G84" s="26"/>
      <c r="H84" s="26"/>
      <c r="I84" s="26"/>
    </row>
    <row r="85" spans="1:9" x14ac:dyDescent="0.25">
      <c r="A85" s="20"/>
      <c r="B85" s="20"/>
      <c r="C85" s="20"/>
      <c r="D85" s="20"/>
      <c r="E85" s="26"/>
      <c r="F85" s="26"/>
      <c r="G85" s="26"/>
      <c r="H85" s="26"/>
      <c r="I85" s="26"/>
    </row>
    <row r="86" spans="1:9" x14ac:dyDescent="0.25">
      <c r="A86" s="20"/>
      <c r="B86" s="20"/>
      <c r="C86" s="20"/>
      <c r="D86" s="20"/>
      <c r="E86" s="26"/>
      <c r="F86" s="26"/>
      <c r="G86" s="26"/>
      <c r="H86" s="26"/>
      <c r="I86" s="26"/>
    </row>
    <row r="87" spans="1:9" x14ac:dyDescent="0.25">
      <c r="A87" s="20"/>
      <c r="B87" s="20"/>
      <c r="C87" s="20"/>
      <c r="D87" s="20"/>
      <c r="E87" s="26"/>
      <c r="F87" s="26"/>
      <c r="G87" s="26"/>
      <c r="H87" s="26"/>
      <c r="I87" s="26"/>
    </row>
    <row r="88" spans="1:9" x14ac:dyDescent="0.25">
      <c r="A88" s="21"/>
      <c r="B88" s="21"/>
      <c r="C88" s="21"/>
      <c r="D88" s="21" t="s">
        <v>142</v>
      </c>
      <c r="E88" s="123">
        <f>SUM(E75:E87)</f>
        <v>0</v>
      </c>
      <c r="F88" s="123">
        <f>SUM(F75:F87)</f>
        <v>0</v>
      </c>
      <c r="G88" s="123">
        <f>SUM(G75:G87)</f>
        <v>0</v>
      </c>
      <c r="H88" s="123">
        <f>SUM(H75:H87)</f>
        <v>0</v>
      </c>
      <c r="I88" s="123">
        <f>SUM(I75:I87)</f>
        <v>0</v>
      </c>
    </row>
    <row r="89" spans="1:9" x14ac:dyDescent="0.25">
      <c r="A89" s="21"/>
      <c r="B89" s="21"/>
      <c r="C89" s="21"/>
      <c r="D89" s="21"/>
      <c r="E89" s="130"/>
      <c r="F89" s="130"/>
      <c r="G89" s="130"/>
      <c r="H89" s="130"/>
      <c r="I89" s="130"/>
    </row>
    <row r="90" spans="1:9" x14ac:dyDescent="0.25">
      <c r="A90" s="34" t="s">
        <v>159</v>
      </c>
      <c r="B90" s="33"/>
      <c r="C90" s="33"/>
      <c r="D90" s="33"/>
      <c r="E90" s="29"/>
      <c r="F90" s="29"/>
      <c r="G90" s="29"/>
      <c r="H90" s="29"/>
      <c r="I90" s="29"/>
    </row>
    <row r="91" spans="1:9" x14ac:dyDescent="0.25">
      <c r="A91" s="20"/>
      <c r="B91" s="20"/>
      <c r="C91" s="20"/>
      <c r="D91" s="20"/>
      <c r="E91" s="26"/>
      <c r="F91" s="26"/>
      <c r="G91" s="26"/>
      <c r="H91" s="26"/>
      <c r="I91" s="26"/>
    </row>
    <row r="92" spans="1:9" x14ac:dyDescent="0.25">
      <c r="A92" s="20"/>
      <c r="B92" s="20"/>
      <c r="C92" s="20"/>
      <c r="D92" s="20"/>
      <c r="E92" s="26"/>
      <c r="F92" s="26"/>
      <c r="G92" s="26"/>
      <c r="H92" s="26"/>
      <c r="I92" s="26"/>
    </row>
    <row r="93" spans="1:9" x14ac:dyDescent="0.25">
      <c r="A93" s="20"/>
      <c r="B93" s="20"/>
      <c r="C93" s="20"/>
      <c r="D93" s="20"/>
      <c r="E93" s="26"/>
      <c r="F93" s="26"/>
      <c r="G93" s="26"/>
      <c r="H93" s="26"/>
      <c r="I93" s="26"/>
    </row>
    <row r="94" spans="1:9" x14ac:dyDescent="0.25">
      <c r="A94" s="20"/>
      <c r="B94" s="20"/>
      <c r="C94" s="20"/>
      <c r="D94" s="20"/>
      <c r="E94" s="26"/>
      <c r="F94" s="26"/>
      <c r="G94" s="26"/>
      <c r="H94" s="26"/>
      <c r="I94" s="26"/>
    </row>
    <row r="95" spans="1:9" x14ac:dyDescent="0.25">
      <c r="A95" s="20"/>
      <c r="B95" s="20"/>
      <c r="C95" s="20"/>
      <c r="D95" s="20"/>
      <c r="E95" s="26"/>
      <c r="F95" s="26"/>
      <c r="G95" s="26"/>
      <c r="H95" s="26"/>
      <c r="I95" s="26"/>
    </row>
    <row r="96" spans="1:9" x14ac:dyDescent="0.25">
      <c r="A96" s="20"/>
      <c r="B96" s="20"/>
      <c r="C96" s="20"/>
      <c r="D96" s="20"/>
      <c r="E96" s="26"/>
      <c r="F96" s="26"/>
      <c r="G96" s="26"/>
      <c r="H96" s="26"/>
      <c r="I96" s="26"/>
    </row>
    <row r="97" spans="1:9" x14ac:dyDescent="0.25">
      <c r="A97" s="20"/>
      <c r="B97" s="20"/>
      <c r="C97" s="20"/>
      <c r="D97" s="20"/>
      <c r="E97" s="26"/>
      <c r="F97" s="26"/>
      <c r="G97" s="26"/>
      <c r="H97" s="26"/>
      <c r="I97" s="26"/>
    </row>
    <row r="98" spans="1:9" x14ac:dyDescent="0.25">
      <c r="A98" s="20"/>
      <c r="B98" s="20"/>
      <c r="C98" s="20"/>
      <c r="D98" s="20"/>
      <c r="E98" s="26"/>
      <c r="F98" s="26"/>
      <c r="G98" s="26"/>
      <c r="H98" s="26"/>
      <c r="I98" s="26"/>
    </row>
    <row r="99" spans="1:9" x14ac:dyDescent="0.25">
      <c r="A99" s="20"/>
      <c r="B99" s="20"/>
      <c r="C99" s="20"/>
      <c r="D99" s="20"/>
      <c r="E99" s="26"/>
      <c r="F99" s="26"/>
      <c r="G99" s="26"/>
      <c r="H99" s="26"/>
      <c r="I99" s="26"/>
    </row>
    <row r="100" spans="1:9" x14ac:dyDescent="0.25">
      <c r="A100" s="20"/>
      <c r="B100" s="20"/>
      <c r="C100" s="20"/>
      <c r="D100" s="20"/>
      <c r="E100" s="26"/>
      <c r="F100" s="26"/>
      <c r="G100" s="26"/>
      <c r="H100" s="26"/>
      <c r="I100" s="26"/>
    </row>
    <row r="101" spans="1:9" x14ac:dyDescent="0.25">
      <c r="A101" s="20"/>
      <c r="B101" s="20"/>
      <c r="C101" s="20"/>
      <c r="D101" s="20"/>
      <c r="E101" s="26"/>
      <c r="F101" s="26"/>
      <c r="G101" s="26"/>
      <c r="H101" s="26"/>
      <c r="I101" s="26"/>
    </row>
    <row r="102" spans="1:9" x14ac:dyDescent="0.25">
      <c r="A102" s="20"/>
      <c r="B102" s="20"/>
      <c r="C102" s="20"/>
      <c r="D102" s="20"/>
      <c r="E102" s="26"/>
      <c r="F102" s="26"/>
      <c r="G102" s="26"/>
      <c r="H102" s="26"/>
      <c r="I102" s="26"/>
    </row>
    <row r="103" spans="1:9" x14ac:dyDescent="0.25">
      <c r="A103" s="21"/>
      <c r="B103" s="21"/>
      <c r="C103" s="21"/>
      <c r="D103" s="21" t="s">
        <v>142</v>
      </c>
      <c r="E103" s="123">
        <f>SUM(E90:E102)</f>
        <v>0</v>
      </c>
      <c r="F103" s="123">
        <f>SUM(F90:F102)</f>
        <v>0</v>
      </c>
      <c r="G103" s="123">
        <f>SUM(G90:G102)</f>
        <v>0</v>
      </c>
      <c r="H103" s="123">
        <f>SUM(H90:H102)</f>
        <v>0</v>
      </c>
      <c r="I103" s="123">
        <f>SUM(I90:I102)</f>
        <v>0</v>
      </c>
    </row>
    <row r="104" spans="1:9" x14ac:dyDescent="0.25">
      <c r="A104" s="21"/>
      <c r="B104" s="21"/>
      <c r="C104" s="21"/>
      <c r="D104" s="21"/>
      <c r="E104" s="130"/>
      <c r="F104" s="130"/>
      <c r="G104" s="130"/>
      <c r="H104" s="130"/>
      <c r="I104" s="130"/>
    </row>
    <row r="105" spans="1:9" x14ac:dyDescent="0.25">
      <c r="A105" s="21"/>
      <c r="B105" s="21"/>
      <c r="C105" s="21"/>
      <c r="D105" s="21"/>
      <c r="E105" s="130"/>
      <c r="F105" s="130"/>
      <c r="G105" s="130"/>
      <c r="H105" s="130"/>
      <c r="I105" s="130"/>
    </row>
    <row r="106" spans="1:9" x14ac:dyDescent="0.25">
      <c r="A106" s="21"/>
      <c r="B106" s="21"/>
      <c r="C106" s="21"/>
      <c r="D106" s="21"/>
      <c r="E106" s="130"/>
      <c r="F106" s="130" t="s">
        <v>162</v>
      </c>
      <c r="G106" s="130"/>
      <c r="H106" s="130"/>
      <c r="I106" s="130"/>
    </row>
    <row r="107" spans="1:9" x14ac:dyDescent="0.25">
      <c r="A107" s="34" t="s">
        <v>160</v>
      </c>
      <c r="B107" s="33"/>
      <c r="C107" s="33"/>
      <c r="D107" s="33"/>
      <c r="E107" s="27"/>
      <c r="F107" s="27"/>
      <c r="G107" s="27"/>
      <c r="H107" s="27"/>
      <c r="I107" s="27"/>
    </row>
    <row r="108" spans="1:9" x14ac:dyDescent="0.25">
      <c r="A108" s="20"/>
      <c r="B108" s="20"/>
      <c r="C108" s="20"/>
      <c r="D108" s="20"/>
      <c r="E108" s="26"/>
      <c r="F108" s="26"/>
      <c r="G108" s="26"/>
      <c r="H108" s="26"/>
      <c r="I108" s="26"/>
    </row>
    <row r="109" spans="1:9" x14ac:dyDescent="0.25">
      <c r="A109" s="20"/>
      <c r="B109" s="20"/>
      <c r="C109" s="20"/>
      <c r="D109" s="20"/>
      <c r="E109" s="26"/>
      <c r="F109" s="26"/>
      <c r="G109" s="26"/>
      <c r="H109" s="26"/>
      <c r="I109" s="26"/>
    </row>
    <row r="110" spans="1:9" x14ac:dyDescent="0.25">
      <c r="A110" s="20"/>
      <c r="B110" s="20"/>
      <c r="C110" s="20"/>
      <c r="D110" s="20"/>
      <c r="E110" s="26"/>
      <c r="F110" s="26"/>
      <c r="G110" s="26"/>
      <c r="H110" s="26"/>
      <c r="I110" s="26"/>
    </row>
    <row r="111" spans="1:9" x14ac:dyDescent="0.25">
      <c r="A111" s="20"/>
      <c r="B111" s="20"/>
      <c r="C111" s="20"/>
      <c r="D111" s="20"/>
      <c r="E111" s="26"/>
      <c r="F111" s="26"/>
      <c r="G111" s="26"/>
      <c r="H111" s="26"/>
      <c r="I111" s="26"/>
    </row>
    <row r="112" spans="1:9" x14ac:dyDescent="0.25">
      <c r="A112" s="20"/>
      <c r="B112" s="20"/>
      <c r="C112" s="20"/>
      <c r="D112" s="20"/>
      <c r="E112" s="26"/>
      <c r="F112" s="26"/>
      <c r="G112" s="26"/>
      <c r="H112" s="26"/>
      <c r="I112" s="26"/>
    </row>
    <row r="113" spans="1:9" x14ac:dyDescent="0.25">
      <c r="A113" s="20"/>
      <c r="B113" s="20"/>
      <c r="C113" s="20"/>
      <c r="D113" s="20"/>
      <c r="E113" s="26"/>
      <c r="F113" s="26"/>
      <c r="G113" s="26"/>
      <c r="H113" s="26"/>
      <c r="I113" s="26"/>
    </row>
    <row r="114" spans="1:9" x14ac:dyDescent="0.25">
      <c r="A114" s="20"/>
      <c r="B114" s="20"/>
      <c r="C114" s="20"/>
      <c r="D114" s="20"/>
      <c r="E114" s="26"/>
      <c r="F114" s="26"/>
      <c r="G114" s="26"/>
      <c r="H114" s="26"/>
      <c r="I114" s="26"/>
    </row>
    <row r="115" spans="1:9" x14ac:dyDescent="0.25">
      <c r="A115" s="20"/>
      <c r="B115" s="20"/>
      <c r="C115" s="20"/>
      <c r="D115" s="20"/>
      <c r="E115" s="26"/>
      <c r="F115" s="26"/>
      <c r="G115" s="26"/>
      <c r="H115" s="26"/>
      <c r="I115" s="26"/>
    </row>
    <row r="116" spans="1:9" x14ac:dyDescent="0.25">
      <c r="A116" s="20"/>
      <c r="B116" s="20"/>
      <c r="C116" s="20"/>
      <c r="D116" s="20"/>
      <c r="E116" s="26"/>
      <c r="F116" s="26"/>
      <c r="G116" s="26"/>
      <c r="H116" s="26"/>
      <c r="I116" s="26"/>
    </row>
    <row r="117" spans="1:9" x14ac:dyDescent="0.25">
      <c r="A117" s="20"/>
      <c r="B117" s="20"/>
      <c r="C117" s="20"/>
      <c r="D117" s="20"/>
      <c r="E117" s="26"/>
      <c r="F117" s="26"/>
      <c r="G117" s="26"/>
      <c r="H117" s="26"/>
      <c r="I117" s="26"/>
    </row>
    <row r="118" spans="1:9" x14ac:dyDescent="0.25">
      <c r="A118" s="20"/>
      <c r="B118" s="20"/>
      <c r="C118" s="20"/>
      <c r="D118" s="20"/>
      <c r="E118" s="26"/>
      <c r="F118" s="26"/>
      <c r="G118" s="26"/>
      <c r="H118" s="26"/>
      <c r="I118" s="26"/>
    </row>
    <row r="119" spans="1:9" x14ac:dyDescent="0.25">
      <c r="A119" s="20"/>
      <c r="B119" s="20"/>
      <c r="C119" s="20"/>
      <c r="D119" s="20"/>
      <c r="E119" s="26"/>
      <c r="F119" s="26"/>
      <c r="G119" s="26"/>
      <c r="H119" s="26"/>
      <c r="I119" s="26"/>
    </row>
    <row r="120" spans="1:9" x14ac:dyDescent="0.25">
      <c r="A120" s="20"/>
      <c r="B120" s="20"/>
      <c r="C120" s="20"/>
      <c r="D120" s="20"/>
      <c r="E120" s="26"/>
      <c r="F120" s="26"/>
      <c r="G120" s="26"/>
      <c r="H120" s="26"/>
      <c r="I120" s="26"/>
    </row>
    <row r="121" spans="1:9" x14ac:dyDescent="0.25">
      <c r="A121" s="21"/>
      <c r="B121" s="21"/>
      <c r="C121" s="21"/>
      <c r="D121" s="21" t="s">
        <v>142</v>
      </c>
      <c r="E121" s="123">
        <f>SUM(E107:E120)</f>
        <v>0</v>
      </c>
      <c r="F121" s="123">
        <f>SUM(F107:F120)</f>
        <v>0</v>
      </c>
      <c r="G121" s="123">
        <f>SUM(G107:G120)</f>
        <v>0</v>
      </c>
      <c r="H121" s="123">
        <f>SUM(H107:H120)</f>
        <v>0</v>
      </c>
      <c r="I121" s="123">
        <f>SUM(I107:I120)</f>
        <v>0</v>
      </c>
    </row>
    <row r="122" spans="1:9" x14ac:dyDescent="0.25">
      <c r="A122" s="21"/>
      <c r="B122" s="21"/>
      <c r="C122" s="21"/>
      <c r="D122" s="21"/>
      <c r="E122" s="130"/>
      <c r="F122" s="130"/>
      <c r="G122" s="130"/>
      <c r="H122" s="130"/>
      <c r="I122" s="130"/>
    </row>
    <row r="123" spans="1:9" x14ac:dyDescent="0.25">
      <c r="A123" s="34" t="s">
        <v>161</v>
      </c>
      <c r="B123" s="33"/>
      <c r="C123" s="33"/>
      <c r="D123" s="33"/>
      <c r="E123" s="27"/>
      <c r="F123" s="27"/>
      <c r="G123" s="27"/>
      <c r="H123" s="27"/>
      <c r="I123" s="27"/>
    </row>
    <row r="124" spans="1:9" x14ac:dyDescent="0.25">
      <c r="A124" s="20"/>
      <c r="B124" s="20"/>
      <c r="C124" s="20"/>
      <c r="D124" s="20"/>
      <c r="E124" s="26"/>
      <c r="F124" s="26"/>
      <c r="G124" s="26"/>
      <c r="H124" s="26"/>
      <c r="I124" s="26"/>
    </row>
    <row r="125" spans="1:9" x14ac:dyDescent="0.25">
      <c r="A125" s="20"/>
      <c r="B125" s="20"/>
      <c r="C125" s="20"/>
      <c r="D125" s="20"/>
      <c r="E125" s="26"/>
      <c r="F125" s="26"/>
      <c r="G125" s="26"/>
      <c r="H125" s="26"/>
      <c r="I125" s="26"/>
    </row>
    <row r="126" spans="1:9" x14ac:dyDescent="0.25">
      <c r="A126" s="20"/>
      <c r="B126" s="20"/>
      <c r="C126" s="20"/>
      <c r="D126" s="20"/>
      <c r="E126" s="26"/>
      <c r="F126" s="26"/>
      <c r="G126" s="26"/>
      <c r="H126" s="26"/>
      <c r="I126" s="26"/>
    </row>
    <row r="127" spans="1:9" x14ac:dyDescent="0.25">
      <c r="A127" s="20"/>
      <c r="B127" s="20"/>
      <c r="C127" s="20"/>
      <c r="D127" s="20"/>
      <c r="E127" s="26"/>
      <c r="F127" s="26"/>
      <c r="G127" s="26"/>
      <c r="H127" s="26"/>
      <c r="I127" s="26"/>
    </row>
    <row r="128" spans="1:9" x14ac:dyDescent="0.25">
      <c r="A128" s="20"/>
      <c r="B128" s="20"/>
      <c r="C128" s="20"/>
      <c r="D128" s="20"/>
      <c r="E128" s="26"/>
      <c r="F128" s="26"/>
      <c r="G128" s="26"/>
      <c r="H128" s="26"/>
      <c r="I128" s="26"/>
    </row>
    <row r="129" spans="1:9" x14ac:dyDescent="0.25">
      <c r="A129" s="20"/>
      <c r="B129" s="20"/>
      <c r="C129" s="20"/>
      <c r="D129" s="20"/>
      <c r="E129" s="26"/>
      <c r="F129" s="26"/>
      <c r="G129" s="26"/>
      <c r="H129" s="26"/>
      <c r="I129" s="26"/>
    </row>
    <row r="130" spans="1:9" x14ac:dyDescent="0.25">
      <c r="A130" s="20"/>
      <c r="B130" s="20"/>
      <c r="C130" s="20"/>
      <c r="D130" s="20"/>
      <c r="E130" s="26"/>
      <c r="F130" s="26"/>
      <c r="G130" s="26"/>
      <c r="H130" s="26"/>
      <c r="I130" s="26"/>
    </row>
    <row r="131" spans="1:9" x14ac:dyDescent="0.25">
      <c r="A131" s="20"/>
      <c r="B131" s="20"/>
      <c r="C131" s="20"/>
      <c r="D131" s="20"/>
      <c r="E131" s="26"/>
      <c r="F131" s="26"/>
      <c r="G131" s="26"/>
      <c r="H131" s="26"/>
      <c r="I131" s="26"/>
    </row>
    <row r="132" spans="1:9" x14ac:dyDescent="0.25">
      <c r="A132" s="20"/>
      <c r="B132" s="20"/>
      <c r="C132" s="20"/>
      <c r="D132" s="20"/>
      <c r="E132" s="26"/>
      <c r="F132" s="26"/>
      <c r="G132" s="26"/>
      <c r="H132" s="26"/>
      <c r="I132" s="26"/>
    </row>
    <row r="133" spans="1:9" x14ac:dyDescent="0.25">
      <c r="A133" s="20"/>
      <c r="B133" s="20"/>
      <c r="C133" s="20"/>
      <c r="D133" s="20"/>
      <c r="E133" s="26"/>
      <c r="F133" s="26"/>
      <c r="G133" s="26"/>
      <c r="H133" s="26"/>
      <c r="I133" s="26"/>
    </row>
    <row r="134" spans="1:9" x14ac:dyDescent="0.25">
      <c r="A134" s="20"/>
      <c r="B134" s="20"/>
      <c r="C134" s="20"/>
      <c r="D134" s="20"/>
      <c r="E134" s="26"/>
      <c r="F134" s="26"/>
      <c r="G134" s="26"/>
      <c r="H134" s="26"/>
      <c r="I134" s="26"/>
    </row>
    <row r="135" spans="1:9" x14ac:dyDescent="0.25">
      <c r="A135" s="20"/>
      <c r="B135" s="20"/>
      <c r="C135" s="20"/>
      <c r="D135" s="20"/>
      <c r="E135" s="26"/>
      <c r="F135" s="26"/>
      <c r="G135" s="26"/>
      <c r="H135" s="26"/>
      <c r="I135" s="26"/>
    </row>
    <row r="136" spans="1:9" x14ac:dyDescent="0.25">
      <c r="A136" s="21"/>
      <c r="B136" s="21"/>
      <c r="C136" s="21"/>
      <c r="D136" s="21" t="s">
        <v>142</v>
      </c>
      <c r="E136" s="123">
        <f>SUM(E123:E135)</f>
        <v>0</v>
      </c>
      <c r="F136" s="123">
        <f>SUM(F123:F135)</f>
        <v>0</v>
      </c>
      <c r="G136" s="123">
        <f>SUM(G123:G135)</f>
        <v>0</v>
      </c>
      <c r="H136" s="123">
        <f>SUM(H123:H135)</f>
        <v>0</v>
      </c>
      <c r="I136" s="123">
        <f>SUM(I123:I135)</f>
        <v>0</v>
      </c>
    </row>
    <row r="137" spans="1:9" x14ac:dyDescent="0.25">
      <c r="A137" s="21"/>
      <c r="B137" s="21"/>
      <c r="C137" s="21"/>
      <c r="D137" s="21"/>
      <c r="E137" s="130"/>
      <c r="F137" s="130"/>
      <c r="G137" s="130"/>
      <c r="H137" s="130"/>
      <c r="I137" s="130"/>
    </row>
    <row r="138" spans="1:9" x14ac:dyDescent="0.25">
      <c r="A138" s="34" t="s">
        <v>163</v>
      </c>
      <c r="B138" s="33"/>
      <c r="C138" s="33"/>
      <c r="D138" s="33"/>
      <c r="E138" s="27"/>
      <c r="F138" s="27"/>
      <c r="G138" s="27"/>
      <c r="H138" s="27"/>
      <c r="I138" s="27"/>
    </row>
    <row r="139" spans="1:9" x14ac:dyDescent="0.25">
      <c r="A139" s="20"/>
      <c r="B139" s="20"/>
      <c r="C139" s="20"/>
      <c r="D139" s="20"/>
      <c r="E139" s="26"/>
      <c r="F139" s="26"/>
      <c r="G139" s="26"/>
      <c r="H139" s="26"/>
      <c r="I139" s="26"/>
    </row>
    <row r="140" spans="1:9" x14ac:dyDescent="0.25">
      <c r="A140" s="20"/>
      <c r="B140" s="20"/>
      <c r="C140" s="20"/>
      <c r="D140" s="20"/>
      <c r="E140" s="26"/>
      <c r="F140" s="26"/>
      <c r="G140" s="26"/>
      <c r="H140" s="26"/>
      <c r="I140" s="26"/>
    </row>
    <row r="141" spans="1:9" x14ac:dyDescent="0.25">
      <c r="A141" s="20"/>
      <c r="B141" s="20"/>
      <c r="C141" s="20"/>
      <c r="D141" s="20"/>
      <c r="E141" s="26"/>
      <c r="F141" s="26"/>
      <c r="G141" s="26"/>
      <c r="H141" s="26"/>
      <c r="I141" s="26"/>
    </row>
    <row r="142" spans="1:9" x14ac:dyDescent="0.25">
      <c r="A142" s="20"/>
      <c r="B142" s="20"/>
      <c r="C142" s="20"/>
      <c r="D142" s="20"/>
      <c r="E142" s="26"/>
      <c r="F142" s="26"/>
      <c r="G142" s="26"/>
      <c r="H142" s="26"/>
      <c r="I142" s="26"/>
    </row>
    <row r="143" spans="1:9" x14ac:dyDescent="0.25">
      <c r="A143" s="20"/>
      <c r="B143" s="20"/>
      <c r="C143" s="20"/>
      <c r="D143" s="20"/>
      <c r="E143" s="26"/>
      <c r="F143" s="26"/>
      <c r="G143" s="26"/>
      <c r="H143" s="26"/>
      <c r="I143" s="26"/>
    </row>
    <row r="144" spans="1:9" x14ac:dyDescent="0.25">
      <c r="A144" s="20"/>
      <c r="B144" s="20"/>
      <c r="C144" s="20"/>
      <c r="D144" s="20"/>
      <c r="E144" s="26"/>
      <c r="F144" s="26"/>
      <c r="G144" s="26"/>
      <c r="H144" s="26"/>
      <c r="I144" s="26"/>
    </row>
    <row r="145" spans="1:9" x14ac:dyDescent="0.25">
      <c r="A145" s="20"/>
      <c r="B145" s="20"/>
      <c r="C145" s="20"/>
      <c r="D145" s="20"/>
      <c r="E145" s="26"/>
      <c r="F145" s="26"/>
      <c r="G145" s="26"/>
      <c r="H145" s="26"/>
      <c r="I145" s="26"/>
    </row>
    <row r="146" spans="1:9" x14ac:dyDescent="0.25">
      <c r="A146" s="20"/>
      <c r="B146" s="20"/>
      <c r="C146" s="20"/>
      <c r="D146" s="20"/>
      <c r="E146" s="26"/>
      <c r="F146" s="26"/>
      <c r="G146" s="26"/>
      <c r="H146" s="26"/>
      <c r="I146" s="26"/>
    </row>
    <row r="147" spans="1:9" x14ac:dyDescent="0.25">
      <c r="A147" s="20"/>
      <c r="B147" s="20"/>
      <c r="C147" s="20"/>
      <c r="D147" s="20"/>
      <c r="E147" s="26"/>
      <c r="F147" s="26"/>
      <c r="G147" s="26"/>
      <c r="H147" s="26"/>
      <c r="I147" s="26"/>
    </row>
    <row r="148" spans="1:9" x14ac:dyDescent="0.25">
      <c r="A148" s="20"/>
      <c r="B148" s="20"/>
      <c r="C148" s="20"/>
      <c r="D148" s="20"/>
      <c r="E148" s="26"/>
      <c r="F148" s="26"/>
      <c r="G148" s="26"/>
      <c r="H148" s="26"/>
      <c r="I148" s="26"/>
    </row>
    <row r="149" spans="1:9" x14ac:dyDescent="0.25">
      <c r="A149" s="20"/>
      <c r="B149" s="20"/>
      <c r="C149" s="20"/>
      <c r="D149" s="20"/>
      <c r="E149" s="26"/>
      <c r="F149" s="26"/>
      <c r="G149" s="26"/>
      <c r="H149" s="26"/>
      <c r="I149" s="26"/>
    </row>
    <row r="150" spans="1:9" x14ac:dyDescent="0.25">
      <c r="A150" s="20"/>
      <c r="B150" s="20"/>
      <c r="C150" s="20"/>
      <c r="D150" s="20"/>
      <c r="E150" s="26"/>
      <c r="F150" s="26"/>
      <c r="G150" s="26"/>
      <c r="H150" s="26"/>
      <c r="I150" s="26"/>
    </row>
    <row r="151" spans="1:9" x14ac:dyDescent="0.25">
      <c r="A151" s="21"/>
      <c r="B151" s="21"/>
      <c r="C151" s="21"/>
      <c r="D151" s="21" t="s">
        <v>142</v>
      </c>
      <c r="E151" s="123">
        <f>SUM(E138:E150)</f>
        <v>0</v>
      </c>
      <c r="F151" s="123">
        <f>SUM(F138:F150)</f>
        <v>0</v>
      </c>
      <c r="G151" s="123">
        <f>SUM(G138:G150)</f>
        <v>0</v>
      </c>
      <c r="H151" s="123">
        <f>SUM(H138:H150)</f>
        <v>0</v>
      </c>
      <c r="I151" s="123">
        <f>SUM(I138:I150)</f>
        <v>0</v>
      </c>
    </row>
    <row r="152" spans="1:9" x14ac:dyDescent="0.25">
      <c r="A152" s="21"/>
      <c r="B152" s="21"/>
      <c r="C152" s="21"/>
      <c r="D152" s="21"/>
      <c r="E152" s="22"/>
      <c r="F152" s="22"/>
      <c r="G152" s="22"/>
      <c r="H152" s="22"/>
      <c r="I152" s="22"/>
    </row>
    <row r="153" spans="1:9" x14ac:dyDescent="0.25">
      <c r="A153" s="21"/>
      <c r="B153" s="21"/>
      <c r="C153" s="21"/>
      <c r="D153" s="21"/>
      <c r="E153" s="22"/>
      <c r="F153" s="22"/>
      <c r="G153" s="22"/>
      <c r="H153" s="22"/>
      <c r="I153" s="22"/>
    </row>
    <row r="154" spans="1:9" x14ac:dyDescent="0.25">
      <c r="A154" s="21"/>
      <c r="B154" s="21"/>
      <c r="C154" s="21"/>
      <c r="D154" s="21"/>
      <c r="E154" s="22"/>
      <c r="F154" s="22" t="s">
        <v>166</v>
      </c>
      <c r="G154" s="22"/>
      <c r="H154" s="22"/>
      <c r="I154" s="22"/>
    </row>
    <row r="155" spans="1:9" x14ac:dyDescent="0.25">
      <c r="A155" s="34" t="s">
        <v>164</v>
      </c>
      <c r="B155" s="33"/>
      <c r="C155" s="33"/>
      <c r="D155" s="33"/>
      <c r="E155" s="27"/>
      <c r="F155" s="27"/>
      <c r="G155" s="27"/>
      <c r="H155" s="27"/>
      <c r="I155" s="27"/>
    </row>
    <row r="156" spans="1:9" x14ac:dyDescent="0.25">
      <c r="A156" s="20"/>
      <c r="B156" s="20"/>
      <c r="C156" s="20"/>
      <c r="D156" s="20"/>
      <c r="E156" s="26"/>
      <c r="F156" s="26"/>
      <c r="G156" s="26"/>
      <c r="H156" s="26"/>
      <c r="I156" s="26"/>
    </row>
    <row r="157" spans="1:9" x14ac:dyDescent="0.25">
      <c r="A157" s="20"/>
      <c r="B157" s="20"/>
      <c r="C157" s="20"/>
      <c r="D157" s="20"/>
      <c r="E157" s="26"/>
      <c r="F157" s="26"/>
      <c r="G157" s="26"/>
      <c r="H157" s="26"/>
      <c r="I157" s="26"/>
    </row>
    <row r="158" spans="1:9" x14ac:dyDescent="0.25">
      <c r="A158" s="20"/>
      <c r="B158" s="20"/>
      <c r="C158" s="20"/>
      <c r="D158" s="20"/>
      <c r="E158" s="26"/>
      <c r="F158" s="26"/>
      <c r="G158" s="26"/>
      <c r="H158" s="26"/>
      <c r="I158" s="26"/>
    </row>
    <row r="159" spans="1:9" x14ac:dyDescent="0.25">
      <c r="A159" s="20"/>
      <c r="B159" s="20"/>
      <c r="C159" s="20"/>
      <c r="D159" s="20"/>
      <c r="E159" s="26"/>
      <c r="F159" s="26"/>
      <c r="G159" s="26"/>
      <c r="H159" s="26"/>
      <c r="I159" s="26"/>
    </row>
    <row r="160" spans="1:9" x14ac:dyDescent="0.25">
      <c r="A160" s="20"/>
      <c r="B160" s="20"/>
      <c r="C160" s="20"/>
      <c r="D160" s="20"/>
      <c r="E160" s="26"/>
      <c r="F160" s="26"/>
      <c r="G160" s="26"/>
      <c r="H160" s="26"/>
      <c r="I160" s="26"/>
    </row>
    <row r="161" spans="1:9" x14ac:dyDescent="0.25">
      <c r="A161" s="20"/>
      <c r="B161" s="20"/>
      <c r="C161" s="20"/>
      <c r="D161" s="20"/>
      <c r="E161" s="26"/>
      <c r="F161" s="26"/>
      <c r="G161" s="26"/>
      <c r="H161" s="26"/>
      <c r="I161" s="26"/>
    </row>
    <row r="162" spans="1:9" x14ac:dyDescent="0.25">
      <c r="A162" s="20"/>
      <c r="B162" s="20"/>
      <c r="C162" s="20"/>
      <c r="D162" s="20"/>
      <c r="E162" s="26"/>
      <c r="F162" s="26"/>
      <c r="G162" s="26"/>
      <c r="H162" s="26"/>
      <c r="I162" s="26"/>
    </row>
    <row r="163" spans="1:9" x14ac:dyDescent="0.25">
      <c r="A163" s="20"/>
      <c r="B163" s="20"/>
      <c r="C163" s="20"/>
      <c r="D163" s="20"/>
      <c r="E163" s="26"/>
      <c r="F163" s="26"/>
      <c r="G163" s="26"/>
      <c r="H163" s="26"/>
      <c r="I163" s="26"/>
    </row>
    <row r="164" spans="1:9" x14ac:dyDescent="0.25">
      <c r="A164" s="20"/>
      <c r="B164" s="20"/>
      <c r="C164" s="20"/>
      <c r="D164" s="20"/>
      <c r="E164" s="26"/>
      <c r="F164" s="26"/>
      <c r="G164" s="26"/>
      <c r="H164" s="26"/>
      <c r="I164" s="26"/>
    </row>
    <row r="165" spans="1:9" x14ac:dyDescent="0.25">
      <c r="A165" s="20"/>
      <c r="B165" s="20"/>
      <c r="C165" s="20"/>
      <c r="D165" s="20"/>
      <c r="E165" s="26"/>
      <c r="F165" s="26"/>
      <c r="G165" s="26"/>
      <c r="H165" s="26"/>
      <c r="I165" s="26"/>
    </row>
    <row r="166" spans="1:9" x14ac:dyDescent="0.25">
      <c r="A166" s="20"/>
      <c r="B166" s="20"/>
      <c r="C166" s="20"/>
      <c r="D166" s="20"/>
      <c r="E166" s="26"/>
      <c r="F166" s="26"/>
      <c r="G166" s="26"/>
      <c r="H166" s="26"/>
      <c r="I166" s="26"/>
    </row>
    <row r="167" spans="1:9" x14ac:dyDescent="0.25">
      <c r="A167" s="20"/>
      <c r="B167" s="20"/>
      <c r="C167" s="20"/>
      <c r="D167" s="20"/>
      <c r="E167" s="26"/>
      <c r="F167" s="26"/>
      <c r="G167" s="26"/>
      <c r="H167" s="26"/>
      <c r="I167" s="26"/>
    </row>
    <row r="168" spans="1:9" x14ac:dyDescent="0.25">
      <c r="A168" s="20"/>
      <c r="B168" s="20"/>
      <c r="C168" s="20"/>
      <c r="D168" s="20"/>
      <c r="E168" s="26"/>
      <c r="F168" s="26"/>
      <c r="G168" s="26"/>
      <c r="H168" s="26"/>
      <c r="I168" s="26"/>
    </row>
    <row r="169" spans="1:9" x14ac:dyDescent="0.25">
      <c r="A169" s="21"/>
      <c r="B169" s="21"/>
      <c r="C169" s="21"/>
      <c r="D169" s="21" t="s">
        <v>142</v>
      </c>
      <c r="E169" s="123">
        <f>SUM(E155:E168)</f>
        <v>0</v>
      </c>
      <c r="F169" s="123">
        <f>SUM(F155:F168)</f>
        <v>0</v>
      </c>
      <c r="G169" s="123">
        <f>SUM(G155:G168)</f>
        <v>0</v>
      </c>
      <c r="H169" s="123">
        <f>SUM(H155:H168)</f>
        <v>0</v>
      </c>
      <c r="I169" s="123">
        <f>SUM(I155:I168)</f>
        <v>0</v>
      </c>
    </row>
    <row r="170" spans="1:9" x14ac:dyDescent="0.25">
      <c r="A170" s="21"/>
      <c r="B170" s="21"/>
      <c r="C170" s="21"/>
      <c r="D170" s="21"/>
      <c r="E170" s="130"/>
      <c r="F170" s="130"/>
      <c r="G170" s="130"/>
      <c r="H170" s="130"/>
      <c r="I170" s="130"/>
    </row>
    <row r="171" spans="1:9" x14ac:dyDescent="0.25">
      <c r="A171" s="34" t="s">
        <v>165</v>
      </c>
      <c r="B171" s="33"/>
      <c r="C171" s="33"/>
      <c r="D171" s="35"/>
      <c r="E171" s="27"/>
      <c r="F171" s="27"/>
      <c r="G171" s="27"/>
      <c r="H171" s="27"/>
      <c r="I171" s="27"/>
    </row>
    <row r="172" spans="1:9" x14ac:dyDescent="0.25">
      <c r="A172" s="20"/>
      <c r="B172" s="20"/>
      <c r="C172" s="20"/>
      <c r="D172" s="20"/>
      <c r="E172" s="26"/>
      <c r="F172" s="26"/>
      <c r="G172" s="26"/>
      <c r="H172" s="26"/>
      <c r="I172" s="26"/>
    </row>
    <row r="173" spans="1:9" x14ac:dyDescent="0.25">
      <c r="A173" s="20"/>
      <c r="B173" s="20"/>
      <c r="C173" s="20"/>
      <c r="D173" s="20"/>
      <c r="E173" s="26"/>
      <c r="F173" s="26"/>
      <c r="G173" s="26"/>
      <c r="H173" s="26"/>
      <c r="I173" s="26"/>
    </row>
    <row r="174" spans="1:9" x14ac:dyDescent="0.25">
      <c r="A174" s="20"/>
      <c r="B174" s="20"/>
      <c r="C174" s="20"/>
      <c r="D174" s="20"/>
      <c r="E174" s="26"/>
      <c r="F174" s="26"/>
      <c r="G174" s="26"/>
      <c r="H174" s="26"/>
      <c r="I174" s="26"/>
    </row>
    <row r="175" spans="1:9" x14ac:dyDescent="0.25">
      <c r="A175" s="20"/>
      <c r="B175" s="20"/>
      <c r="C175" s="20"/>
      <c r="D175" s="20"/>
      <c r="E175" s="26"/>
      <c r="F175" s="26"/>
      <c r="G175" s="26"/>
      <c r="H175" s="26"/>
      <c r="I175" s="26"/>
    </row>
    <row r="176" spans="1:9" x14ac:dyDescent="0.25">
      <c r="A176" s="20"/>
      <c r="B176" s="20"/>
      <c r="C176" s="20"/>
      <c r="D176" s="20"/>
      <c r="E176" s="26"/>
      <c r="F176" s="26"/>
      <c r="G176" s="26"/>
      <c r="H176" s="26"/>
      <c r="I176" s="26"/>
    </row>
    <row r="177" spans="1:9" x14ac:dyDescent="0.25">
      <c r="A177" s="20"/>
      <c r="B177" s="20"/>
      <c r="C177" s="20"/>
      <c r="D177" s="20"/>
      <c r="E177" s="26"/>
      <c r="F177" s="26"/>
      <c r="G177" s="26"/>
      <c r="H177" s="26"/>
      <c r="I177" s="26"/>
    </row>
    <row r="178" spans="1:9" x14ac:dyDescent="0.25">
      <c r="A178" s="20"/>
      <c r="B178" s="20"/>
      <c r="C178" s="20"/>
      <c r="D178" s="20"/>
      <c r="E178" s="26"/>
      <c r="F178" s="26"/>
      <c r="G178" s="26"/>
      <c r="H178" s="26"/>
      <c r="I178" s="26"/>
    </row>
    <row r="179" spans="1:9" x14ac:dyDescent="0.25">
      <c r="A179" s="20"/>
      <c r="B179" s="20"/>
      <c r="C179" s="20"/>
      <c r="D179" s="20"/>
      <c r="E179" s="26"/>
      <c r="F179" s="26"/>
      <c r="G179" s="26"/>
      <c r="H179" s="26"/>
      <c r="I179" s="26"/>
    </row>
    <row r="180" spans="1:9" x14ac:dyDescent="0.25">
      <c r="A180" s="20"/>
      <c r="B180" s="20"/>
      <c r="C180" s="20"/>
      <c r="D180" s="20"/>
      <c r="E180" s="26"/>
      <c r="F180" s="26"/>
      <c r="G180" s="26"/>
      <c r="H180" s="26"/>
      <c r="I180" s="26"/>
    </row>
    <row r="181" spans="1:9" x14ac:dyDescent="0.25">
      <c r="A181" s="20"/>
      <c r="B181" s="20"/>
      <c r="C181" s="20"/>
      <c r="D181" s="20"/>
      <c r="E181" s="26"/>
      <c r="F181" s="26"/>
      <c r="G181" s="26"/>
      <c r="H181" s="26"/>
      <c r="I181" s="26"/>
    </row>
    <row r="182" spans="1:9" x14ac:dyDescent="0.25">
      <c r="A182" s="20"/>
      <c r="B182" s="20"/>
      <c r="C182" s="20"/>
      <c r="D182" s="20"/>
      <c r="E182" s="26"/>
      <c r="F182" s="26"/>
      <c r="G182" s="26"/>
      <c r="H182" s="26"/>
      <c r="I182" s="26"/>
    </row>
    <row r="183" spans="1:9" x14ac:dyDescent="0.25">
      <c r="A183" s="20"/>
      <c r="B183" s="20"/>
      <c r="C183" s="20"/>
      <c r="D183" s="20"/>
      <c r="E183" s="26"/>
      <c r="F183" s="26"/>
      <c r="G183" s="26"/>
      <c r="H183" s="26"/>
      <c r="I183" s="26"/>
    </row>
    <row r="184" spans="1:9" x14ac:dyDescent="0.25">
      <c r="A184" s="21"/>
      <c r="B184" s="21"/>
      <c r="C184" s="21"/>
      <c r="D184" s="21" t="s">
        <v>142</v>
      </c>
      <c r="E184" s="123">
        <f>SUM(E171:E183)</f>
        <v>0</v>
      </c>
      <c r="F184" s="123">
        <f>SUM(F171:F183)</f>
        <v>0</v>
      </c>
      <c r="G184" s="123">
        <f>SUM(G171:G183)</f>
        <v>0</v>
      </c>
      <c r="H184" s="123">
        <f>SUM(H171:H183)</f>
        <v>0</v>
      </c>
      <c r="I184" s="123">
        <f>SUM(I171:I183)</f>
        <v>0</v>
      </c>
    </row>
    <row r="185" spans="1:9" x14ac:dyDescent="0.25">
      <c r="A185" s="21"/>
      <c r="B185" s="21"/>
      <c r="C185" s="21"/>
      <c r="D185" s="21"/>
      <c r="E185" s="130"/>
      <c r="F185" s="130"/>
      <c r="G185" s="130"/>
      <c r="H185" s="130"/>
      <c r="I185" s="130"/>
    </row>
    <row r="186" spans="1:9" x14ac:dyDescent="0.25">
      <c r="A186" s="34" t="s">
        <v>167</v>
      </c>
      <c r="B186" s="37"/>
      <c r="C186" s="37"/>
      <c r="D186" s="37"/>
      <c r="E186" s="38"/>
      <c r="F186" s="38"/>
      <c r="G186" s="38"/>
      <c r="H186" s="38"/>
      <c r="I186" s="38"/>
    </row>
    <row r="187" spans="1:9" x14ac:dyDescent="0.25">
      <c r="A187" s="38"/>
      <c r="B187" s="38"/>
      <c r="C187" s="38"/>
      <c r="D187" s="38"/>
      <c r="E187" s="26"/>
      <c r="F187" s="26"/>
      <c r="G187" s="26"/>
      <c r="H187" s="26"/>
      <c r="I187" s="26"/>
    </row>
    <row r="188" spans="1:9" x14ac:dyDescent="0.25">
      <c r="A188" s="38"/>
      <c r="B188" s="38"/>
      <c r="C188" s="38"/>
      <c r="D188" s="38"/>
      <c r="E188" s="26"/>
      <c r="F188" s="26"/>
      <c r="G188" s="26"/>
      <c r="H188" s="26"/>
      <c r="I188" s="26"/>
    </row>
    <row r="189" spans="1:9" x14ac:dyDescent="0.25">
      <c r="A189" s="38"/>
      <c r="B189" s="38"/>
      <c r="C189" s="38"/>
      <c r="D189" s="38"/>
      <c r="E189" s="26"/>
      <c r="F189" s="26"/>
      <c r="G189" s="26"/>
      <c r="H189" s="26"/>
      <c r="I189" s="26"/>
    </row>
    <row r="190" spans="1:9" x14ac:dyDescent="0.25">
      <c r="A190" s="38"/>
      <c r="B190" s="38"/>
      <c r="C190" s="38"/>
      <c r="D190" s="38"/>
      <c r="E190" s="26"/>
      <c r="F190" s="26"/>
      <c r="G190" s="26"/>
      <c r="H190" s="26"/>
      <c r="I190" s="26"/>
    </row>
    <row r="191" spans="1:9" x14ac:dyDescent="0.25">
      <c r="A191" s="38"/>
      <c r="B191" s="38"/>
      <c r="C191" s="38"/>
      <c r="D191" s="38"/>
      <c r="E191" s="26"/>
      <c r="F191" s="26"/>
      <c r="G191" s="26"/>
      <c r="H191" s="26"/>
      <c r="I191" s="26"/>
    </row>
    <row r="192" spans="1:9" x14ac:dyDescent="0.25">
      <c r="A192" s="38"/>
      <c r="B192" s="38"/>
      <c r="C192" s="38"/>
      <c r="D192" s="38"/>
      <c r="E192" s="26"/>
      <c r="F192" s="26"/>
      <c r="G192" s="26"/>
      <c r="H192" s="26"/>
      <c r="I192" s="26"/>
    </row>
    <row r="193" spans="1:9" x14ac:dyDescent="0.25">
      <c r="A193" s="38"/>
      <c r="B193" s="38"/>
      <c r="C193" s="38"/>
      <c r="D193" s="38"/>
      <c r="E193" s="26"/>
      <c r="F193" s="26"/>
      <c r="G193" s="26"/>
      <c r="H193" s="26"/>
      <c r="I193" s="26"/>
    </row>
    <row r="194" spans="1:9" x14ac:dyDescent="0.25">
      <c r="A194" s="38"/>
      <c r="B194" s="38"/>
      <c r="C194" s="38"/>
      <c r="D194" s="38"/>
      <c r="E194" s="26"/>
      <c r="F194" s="26"/>
      <c r="G194" s="26"/>
      <c r="H194" s="26"/>
      <c r="I194" s="26"/>
    </row>
    <row r="195" spans="1:9" x14ac:dyDescent="0.25">
      <c r="A195" s="38"/>
      <c r="B195" s="38"/>
      <c r="C195" s="38"/>
      <c r="D195" s="38"/>
      <c r="E195" s="26"/>
      <c r="F195" s="26"/>
      <c r="G195" s="26"/>
      <c r="H195" s="26"/>
      <c r="I195" s="26"/>
    </row>
    <row r="196" spans="1:9" x14ac:dyDescent="0.25">
      <c r="A196" s="38"/>
      <c r="B196" s="38"/>
      <c r="C196" s="38"/>
      <c r="D196" s="38"/>
      <c r="E196" s="26"/>
      <c r="F196" s="26"/>
      <c r="G196" s="26"/>
      <c r="H196" s="26"/>
      <c r="I196" s="26"/>
    </row>
    <row r="197" spans="1:9" x14ac:dyDescent="0.25">
      <c r="A197" s="38"/>
      <c r="B197" s="38"/>
      <c r="C197" s="38"/>
      <c r="D197" s="38"/>
      <c r="E197" s="26"/>
      <c r="F197" s="26"/>
      <c r="G197" s="26"/>
      <c r="H197" s="26"/>
      <c r="I197" s="26"/>
    </row>
    <row r="198" spans="1:9" x14ac:dyDescent="0.25">
      <c r="A198" s="38"/>
      <c r="B198" s="38"/>
      <c r="C198" s="38"/>
      <c r="D198" s="38"/>
      <c r="E198" s="26"/>
      <c r="F198" s="26"/>
      <c r="G198" s="26"/>
      <c r="H198" s="26"/>
      <c r="I198" s="26"/>
    </row>
    <row r="199" spans="1:9" x14ac:dyDescent="0.25">
      <c r="A199" s="122"/>
      <c r="B199" s="122"/>
      <c r="C199" s="122"/>
      <c r="D199" s="122" t="s">
        <v>142</v>
      </c>
      <c r="E199" s="123">
        <f>SUM(E186:E198)</f>
        <v>0</v>
      </c>
      <c r="F199" s="123">
        <f>SUM(F186:F198)</f>
        <v>0</v>
      </c>
      <c r="G199" s="123">
        <f>SUM(G186:G198)</f>
        <v>0</v>
      </c>
      <c r="H199" s="123">
        <f>SUM(H186:H198)</f>
        <v>0</v>
      </c>
      <c r="I199" s="123">
        <f>SUM(I186:I198)</f>
        <v>0</v>
      </c>
    </row>
    <row r="200" spans="1:9" x14ac:dyDescent="0.25">
      <c r="A200" s="131" t="str">
        <f>IF(ROUND(I36,2)=I38," ",+CONCATENATE("Please reenter the ",#REF!," Approved Total on line 11 in the applicable cell below in order for the amounts to carry forward."))</f>
        <v xml:space="preserve"> </v>
      </c>
      <c r="B200" s="122"/>
      <c r="C200" s="122"/>
      <c r="D200" s="122"/>
      <c r="E200" s="122"/>
      <c r="F200" s="122"/>
      <c r="G200" s="122"/>
      <c r="H200" s="122"/>
      <c r="I200" s="122"/>
    </row>
    <row r="201" spans="1:9" x14ac:dyDescent="0.25">
      <c r="A201" s="132"/>
      <c r="B201" s="21"/>
      <c r="C201" s="21"/>
      <c r="D201" s="21"/>
      <c r="E201" s="21"/>
      <c r="F201" s="21"/>
      <c r="G201" s="21"/>
      <c r="H201" s="21"/>
      <c r="I201" s="122"/>
    </row>
    <row r="202" spans="1:9" x14ac:dyDescent="0.25">
      <c r="A202" s="21"/>
      <c r="B202" s="21"/>
      <c r="C202" s="21"/>
      <c r="D202" s="21"/>
      <c r="E202" s="21"/>
      <c r="F202" s="21" t="s">
        <v>203</v>
      </c>
      <c r="G202" s="21"/>
      <c r="H202" s="21"/>
      <c r="I202" s="122"/>
    </row>
    <row r="203" spans="1:9" x14ac:dyDescent="0.25">
      <c r="I203" s="36"/>
    </row>
    <row r="204" spans="1:9" x14ac:dyDescent="0.25">
      <c r="I204" s="36"/>
    </row>
    <row r="205" spans="1:9" x14ac:dyDescent="0.25">
      <c r="I205" s="36"/>
    </row>
    <row r="206" spans="1:9" x14ac:dyDescent="0.25">
      <c r="I206" s="36"/>
    </row>
    <row r="207" spans="1:9" x14ac:dyDescent="0.25">
      <c r="I207" s="36"/>
    </row>
    <row r="208" spans="1:9" x14ac:dyDescent="0.25">
      <c r="I208" s="36"/>
    </row>
    <row r="209" spans="9:9" x14ac:dyDescent="0.25">
      <c r="I209" s="36"/>
    </row>
    <row r="210" spans="9:9" x14ac:dyDescent="0.25">
      <c r="I210" s="36"/>
    </row>
    <row r="211" spans="9:9" x14ac:dyDescent="0.25">
      <c r="I211" s="36"/>
    </row>
    <row r="212" spans="9:9" x14ac:dyDescent="0.25">
      <c r="I212" s="36"/>
    </row>
    <row r="213" spans="9:9" x14ac:dyDescent="0.25">
      <c r="I213" s="36"/>
    </row>
    <row r="214" spans="9:9" x14ac:dyDescent="0.25">
      <c r="I214" s="36"/>
    </row>
    <row r="215" spans="9:9" x14ac:dyDescent="0.25">
      <c r="I215" s="36"/>
    </row>
    <row r="216" spans="9:9" x14ac:dyDescent="0.25">
      <c r="I216" s="36"/>
    </row>
    <row r="217" spans="9:9" x14ac:dyDescent="0.25">
      <c r="I217" s="36"/>
    </row>
  </sheetData>
  <sheetProtection password="CB29" sheet="1" objects="1" scenarios="1"/>
  <pageMargins left="0.5" right="0" top="0.25" bottom="0" header="0" footer="0"/>
  <pageSetup orientation="portrait" r:id="rId1"/>
  <headerFooter alignWithMargins="0"/>
  <rowBreaks count="4" manualBreakCount="4">
    <brk id="58" max="16383" man="1"/>
    <brk id="106" max="16383" man="1"/>
    <brk id="154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Information</vt:lpstr>
      <vt:lpstr>SEFA</vt:lpstr>
      <vt:lpstr>Summary</vt:lpstr>
      <vt:lpstr>Revenues</vt:lpstr>
      <vt:lpstr>Expenditures</vt:lpstr>
      <vt:lpstr>Expenditures!Print_Area</vt:lpstr>
      <vt:lpstr>Revenues!Print_Area</vt:lpstr>
      <vt:lpstr>SEFA!Print_Area</vt:lpstr>
      <vt:lpstr>Summary!Print_Area</vt:lpstr>
      <vt:lpstr>Expenditures!Print_Titles</vt:lpstr>
      <vt:lpstr>Revenues!Print_Titles</vt:lpstr>
    </vt:vector>
  </TitlesOfParts>
  <Company>SAO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Roberts</dc:creator>
  <cp:lastModifiedBy>Kristin Clink</cp:lastModifiedBy>
  <cp:lastPrinted>2013-09-26T15:38:56Z</cp:lastPrinted>
  <dcterms:created xsi:type="dcterms:W3CDTF">2002-12-09T14:33:36Z</dcterms:created>
  <dcterms:modified xsi:type="dcterms:W3CDTF">2025-09-26T12:14:31Z</dcterms:modified>
</cp:coreProperties>
</file>